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showInkAnnotation="0"/>
  <mc:AlternateContent xmlns:mc="http://schemas.openxmlformats.org/markup-compatibility/2006">
    <mc:Choice Requires="x15">
      <x15ac:absPath xmlns:x15ac="http://schemas.microsoft.com/office/spreadsheetml/2010/11/ac" url="C:\Users\yulyg\Desktop\todo los de Yulyana\Yulyana\ANTICORRUPCIÓN\Primer seguimiento\Mapas por procesos\Procesos de Apoyo\"/>
    </mc:Choice>
  </mc:AlternateContent>
  <bookViews>
    <workbookView showHorizontalScroll="0" showVerticalScroll="0" showSheetTabs="0" xWindow="0" yWindow="0" windowWidth="28800" windowHeight="12210"/>
  </bookViews>
  <sheets>
    <sheet name="MAPA DE RIESGOS CORRUPCIÓN" sheetId="2" r:id="rId1"/>
    <sheet name="GUIA DILIGENCIAMIENTO" sheetId="5" r:id="rId2"/>
    <sheet name="CONTROL DOCUMENTOS" sheetId="4"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95" i="2" l="1"/>
  <c r="O208" i="2" l="1"/>
  <c r="O207" i="2"/>
  <c r="O206" i="2"/>
  <c r="O205" i="2"/>
  <c r="O204" i="2"/>
  <c r="O203" i="2"/>
  <c r="Q202" i="2"/>
  <c r="S202" i="2" s="1"/>
  <c r="U202" i="2" s="1"/>
  <c r="O202" i="2"/>
  <c r="P202" i="2" s="1"/>
  <c r="J202" i="2"/>
  <c r="K204" i="2" s="1"/>
  <c r="I202" i="2"/>
  <c r="G202" i="2"/>
  <c r="O201" i="2"/>
  <c r="O200" i="2"/>
  <c r="O199" i="2"/>
  <c r="O198" i="2"/>
  <c r="O197" i="2"/>
  <c r="O196" i="2"/>
  <c r="O195" i="2"/>
  <c r="P195" i="2" s="1"/>
  <c r="I195" i="2"/>
  <c r="G195" i="2"/>
  <c r="J195" i="2" s="1"/>
  <c r="K195" i="2" l="1"/>
  <c r="K197" i="2"/>
  <c r="R202" i="2"/>
  <c r="T202" i="2"/>
  <c r="X202" i="2"/>
  <c r="Z202" i="2"/>
  <c r="T195" i="2"/>
  <c r="R195" i="2"/>
  <c r="Q195" i="2"/>
  <c r="S195" i="2" s="1"/>
  <c r="U195" i="2" s="1"/>
  <c r="K202" i="2"/>
  <c r="X49" i="2"/>
  <c r="O76" i="2"/>
  <c r="O75" i="2"/>
  <c r="O74" i="2"/>
  <c r="O73" i="2"/>
  <c r="O72" i="2"/>
  <c r="O71" i="2"/>
  <c r="Q70" i="2"/>
  <c r="S70" i="2" s="1"/>
  <c r="U70" i="2" s="1"/>
  <c r="O70" i="2"/>
  <c r="I70" i="2"/>
  <c r="G70" i="2"/>
  <c r="J70" i="2" s="1"/>
  <c r="K70" i="2" s="1"/>
  <c r="O69" i="2"/>
  <c r="O68" i="2"/>
  <c r="O67" i="2"/>
  <c r="O66" i="2"/>
  <c r="O65" i="2"/>
  <c r="O64" i="2"/>
  <c r="O63" i="2"/>
  <c r="I63" i="2"/>
  <c r="G63" i="2"/>
  <c r="O62" i="2"/>
  <c r="O61" i="2"/>
  <c r="O60" i="2"/>
  <c r="O59" i="2"/>
  <c r="O58" i="2"/>
  <c r="O57" i="2"/>
  <c r="O56" i="2"/>
  <c r="Q56" i="2" s="1"/>
  <c r="S56" i="2" s="1"/>
  <c r="U56" i="2" s="1"/>
  <c r="I56" i="2"/>
  <c r="G56" i="2"/>
  <c r="J56" i="2" s="1"/>
  <c r="O55" i="2"/>
  <c r="O54" i="2"/>
  <c r="O53" i="2"/>
  <c r="O52" i="2"/>
  <c r="O51" i="2"/>
  <c r="O50" i="2"/>
  <c r="P49" i="2" s="1"/>
  <c r="R49" i="2" s="1"/>
  <c r="O49" i="2"/>
  <c r="Q49" i="2" s="1"/>
  <c r="S49" i="2" s="1"/>
  <c r="U49" i="2" s="1"/>
  <c r="I49" i="2"/>
  <c r="J49" i="2" s="1"/>
  <c r="K49" i="2" s="1"/>
  <c r="G49" i="2"/>
  <c r="AA195" i="2" l="1"/>
  <c r="Z195" i="2"/>
  <c r="AA202" i="2"/>
  <c r="P63" i="2"/>
  <c r="J63" i="2"/>
  <c r="P70" i="2"/>
  <c r="T70" i="2" s="1"/>
  <c r="K51" i="2"/>
  <c r="X70" i="2"/>
  <c r="Z70" i="2"/>
  <c r="Y70" i="2"/>
  <c r="K58" i="2"/>
  <c r="K56" i="2"/>
  <c r="Z49" i="2"/>
  <c r="K65" i="2"/>
  <c r="K63" i="2"/>
  <c r="X56" i="2"/>
  <c r="Z56" i="2"/>
  <c r="T63" i="2"/>
  <c r="R63" i="2"/>
  <c r="T49" i="2"/>
  <c r="P56" i="2"/>
  <c r="Q63" i="2"/>
  <c r="S63" i="2" s="1"/>
  <c r="U63" i="2" s="1"/>
  <c r="K72" i="2"/>
  <c r="O48" i="2"/>
  <c r="R70" i="2" l="1"/>
  <c r="AA70" i="2" s="1"/>
  <c r="AA49" i="2"/>
  <c r="Y63" i="2"/>
  <c r="X63" i="2"/>
  <c r="Z63" i="2"/>
  <c r="T56" i="2"/>
  <c r="R56" i="2"/>
  <c r="AA56" i="2" s="1"/>
  <c r="O194" i="2"/>
  <c r="O193" i="2"/>
  <c r="O192" i="2"/>
  <c r="O191" i="2"/>
  <c r="O190" i="2"/>
  <c r="O189" i="2"/>
  <c r="T188" i="2"/>
  <c r="AA188" i="2" s="1"/>
  <c r="S188" i="2"/>
  <c r="R188" i="2"/>
  <c r="Z188" i="2" s="1"/>
  <c r="Q188" i="2"/>
  <c r="O188" i="2"/>
  <c r="I188" i="2"/>
  <c r="G188" i="2"/>
  <c r="O187" i="2"/>
  <c r="O186" i="2"/>
  <c r="O185" i="2"/>
  <c r="O184" i="2"/>
  <c r="O183" i="2"/>
  <c r="O182" i="2"/>
  <c r="T181" i="2"/>
  <c r="AA181" i="2" s="1"/>
  <c r="S181" i="2"/>
  <c r="R181" i="2"/>
  <c r="X181" i="2" s="1"/>
  <c r="Q181" i="2"/>
  <c r="O181" i="2"/>
  <c r="I181" i="2"/>
  <c r="G181" i="2"/>
  <c r="O180" i="2"/>
  <c r="O179" i="2"/>
  <c r="O178" i="2"/>
  <c r="O177" i="2"/>
  <c r="O176" i="2"/>
  <c r="O175" i="2"/>
  <c r="T174" i="2"/>
  <c r="AA174" i="2" s="1"/>
  <c r="S174" i="2"/>
  <c r="R174" i="2"/>
  <c r="Z174" i="2" s="1"/>
  <c r="Q174" i="2"/>
  <c r="O174" i="2"/>
  <c r="I174" i="2"/>
  <c r="G174" i="2"/>
  <c r="O173" i="2"/>
  <c r="O172" i="2"/>
  <c r="O171" i="2"/>
  <c r="O170" i="2"/>
  <c r="O169" i="2"/>
  <c r="O168" i="2"/>
  <c r="T167" i="2"/>
  <c r="AA167" i="2" s="1"/>
  <c r="S167" i="2"/>
  <c r="R167" i="2"/>
  <c r="Z167" i="2" s="1"/>
  <c r="Q167" i="2"/>
  <c r="O167" i="2"/>
  <c r="I167" i="2"/>
  <c r="G167" i="2"/>
  <c r="AA63" i="2" l="1"/>
  <c r="J188" i="2"/>
  <c r="K190" i="2" s="1"/>
  <c r="P174" i="2"/>
  <c r="U174" i="2" s="1"/>
  <c r="P167" i="2"/>
  <c r="U167" i="2" s="1"/>
  <c r="P181" i="2"/>
  <c r="U181" i="2" s="1"/>
  <c r="J174" i="2"/>
  <c r="K176" i="2" s="1"/>
  <c r="J167" i="2"/>
  <c r="K167" i="2" s="1"/>
  <c r="J181" i="2"/>
  <c r="K181" i="2" s="1"/>
  <c r="X188" i="2"/>
  <c r="X174" i="2"/>
  <c r="P188" i="2"/>
  <c r="U188" i="2" s="1"/>
  <c r="X167" i="2"/>
  <c r="Z181" i="2"/>
  <c r="K188" i="2" l="1"/>
  <c r="K174" i="2"/>
  <c r="K169" i="2"/>
  <c r="K183" i="2"/>
  <c r="O166" i="2" l="1"/>
  <c r="O165" i="2"/>
  <c r="O164" i="2"/>
  <c r="O163" i="2"/>
  <c r="O162" i="2"/>
  <c r="T161" i="2"/>
  <c r="AA161" i="2" s="1"/>
  <c r="S161" i="2"/>
  <c r="R161" i="2"/>
  <c r="Q161" i="2"/>
  <c r="O161" i="2"/>
  <c r="I161" i="2"/>
  <c r="G161" i="2"/>
  <c r="J161" i="2" l="1"/>
  <c r="K163" i="2" s="1"/>
  <c r="P161" i="2"/>
  <c r="U161" i="2" s="1"/>
  <c r="Z161" i="2"/>
  <c r="X161" i="2"/>
  <c r="K161" i="2" l="1"/>
  <c r="O160" i="2"/>
  <c r="O159" i="2"/>
  <c r="O158" i="2"/>
  <c r="O157" i="2"/>
  <c r="O156" i="2"/>
  <c r="O155" i="2"/>
  <c r="T154" i="2"/>
  <c r="AA154" i="2" s="1"/>
  <c r="S154" i="2"/>
  <c r="R154" i="2"/>
  <c r="X154" i="2" s="1"/>
  <c r="Q154" i="2"/>
  <c r="O154" i="2"/>
  <c r="I154" i="2"/>
  <c r="G154" i="2"/>
  <c r="O153" i="2"/>
  <c r="O152" i="2"/>
  <c r="O151" i="2"/>
  <c r="O150" i="2"/>
  <c r="O149" i="2"/>
  <c r="O148" i="2"/>
  <c r="T147" i="2"/>
  <c r="AA147" i="2" s="1"/>
  <c r="S147" i="2"/>
  <c r="R147" i="2"/>
  <c r="Q147" i="2"/>
  <c r="O147" i="2"/>
  <c r="I147" i="2"/>
  <c r="G147" i="2"/>
  <c r="O146" i="2"/>
  <c r="O145" i="2"/>
  <c r="O144" i="2"/>
  <c r="O143" i="2"/>
  <c r="O142" i="2"/>
  <c r="O141" i="2"/>
  <c r="T140" i="2"/>
  <c r="AA140" i="2" s="1"/>
  <c r="S140" i="2"/>
  <c r="R140" i="2"/>
  <c r="Z140" i="2" s="1"/>
  <c r="Q140" i="2"/>
  <c r="O140" i="2"/>
  <c r="I140" i="2"/>
  <c r="G140" i="2"/>
  <c r="O139" i="2"/>
  <c r="O138" i="2"/>
  <c r="O137" i="2"/>
  <c r="O136" i="2"/>
  <c r="O135" i="2"/>
  <c r="O134" i="2"/>
  <c r="T133" i="2"/>
  <c r="AA133" i="2" s="1"/>
  <c r="S133" i="2"/>
  <c r="R133" i="2"/>
  <c r="Q133" i="2"/>
  <c r="O133" i="2"/>
  <c r="I133" i="2"/>
  <c r="G133" i="2"/>
  <c r="P147" i="2" l="1"/>
  <c r="U147" i="2" s="1"/>
  <c r="J133" i="2"/>
  <c r="K133" i="2" s="1"/>
  <c r="J147" i="2"/>
  <c r="K147" i="2" s="1"/>
  <c r="J140" i="2"/>
  <c r="K142" i="2" s="1"/>
  <c r="P154" i="2"/>
  <c r="U154" i="2" s="1"/>
  <c r="P133" i="2"/>
  <c r="U133" i="2" s="1"/>
  <c r="P140" i="2"/>
  <c r="U140" i="2" s="1"/>
  <c r="J154" i="2"/>
  <c r="K154" i="2" s="1"/>
  <c r="X133" i="2"/>
  <c r="Z147" i="2"/>
  <c r="X140" i="2"/>
  <c r="Z154" i="2"/>
  <c r="Z133" i="2"/>
  <c r="X147" i="2"/>
  <c r="K135" i="2" l="1"/>
  <c r="K156" i="2"/>
  <c r="K149" i="2"/>
  <c r="K140" i="2"/>
  <c r="O132" i="2"/>
  <c r="O131" i="2"/>
  <c r="O130" i="2"/>
  <c r="O129" i="2"/>
  <c r="O128" i="2"/>
  <c r="O127" i="2"/>
  <c r="T126" i="2"/>
  <c r="AA126" i="2" s="1"/>
  <c r="S126" i="2"/>
  <c r="R126" i="2"/>
  <c r="X126" i="2" s="1"/>
  <c r="Q126" i="2"/>
  <c r="O126" i="2"/>
  <c r="I126" i="2"/>
  <c r="G126" i="2"/>
  <c r="O125" i="2"/>
  <c r="O124" i="2"/>
  <c r="O123" i="2"/>
  <c r="O122" i="2"/>
  <c r="O121" i="2"/>
  <c r="O120" i="2"/>
  <c r="T119" i="2"/>
  <c r="AA119" i="2" s="1"/>
  <c r="S119" i="2"/>
  <c r="R119" i="2"/>
  <c r="Z119" i="2" s="1"/>
  <c r="Q119" i="2"/>
  <c r="O119" i="2"/>
  <c r="I119" i="2"/>
  <c r="G119" i="2"/>
  <c r="O118" i="2"/>
  <c r="O117" i="2"/>
  <c r="O116" i="2"/>
  <c r="O115" i="2"/>
  <c r="O114" i="2"/>
  <c r="O113" i="2"/>
  <c r="T112" i="2"/>
  <c r="AA112" i="2" s="1"/>
  <c r="S112" i="2"/>
  <c r="R112" i="2"/>
  <c r="X112" i="2" s="1"/>
  <c r="Q112" i="2"/>
  <c r="O112" i="2"/>
  <c r="I112" i="2"/>
  <c r="G112" i="2"/>
  <c r="J119" i="2" l="1"/>
  <c r="K121" i="2" s="1"/>
  <c r="P126" i="2"/>
  <c r="U126" i="2" s="1"/>
  <c r="J126" i="2"/>
  <c r="K128" i="2" s="1"/>
  <c r="P119" i="2"/>
  <c r="U119" i="2" s="1"/>
  <c r="J112" i="2"/>
  <c r="K114" i="2" s="1"/>
  <c r="P112" i="2"/>
  <c r="U112" i="2" s="1"/>
  <c r="Z126" i="2"/>
  <c r="X119" i="2"/>
  <c r="Z112" i="2"/>
  <c r="K112" i="2" l="1"/>
  <c r="K119" i="2"/>
  <c r="K126" i="2"/>
  <c r="O111" i="2"/>
  <c r="O110" i="2"/>
  <c r="O109" i="2"/>
  <c r="O108" i="2"/>
  <c r="O107" i="2"/>
  <c r="O106" i="2"/>
  <c r="T105" i="2"/>
  <c r="R105" i="2"/>
  <c r="Q105" i="2"/>
  <c r="O105" i="2"/>
  <c r="S105" i="2" s="1"/>
  <c r="I105" i="2"/>
  <c r="G105" i="2"/>
  <c r="O104" i="2"/>
  <c r="O103" i="2"/>
  <c r="O102" i="2"/>
  <c r="O101" i="2"/>
  <c r="O100" i="2"/>
  <c r="O99" i="2"/>
  <c r="T98" i="2"/>
  <c r="R98" i="2"/>
  <c r="Q98" i="2"/>
  <c r="O98" i="2"/>
  <c r="S98" i="2" s="1"/>
  <c r="I98" i="2"/>
  <c r="G98" i="2"/>
  <c r="O97" i="2"/>
  <c r="O96" i="2"/>
  <c r="O95" i="2"/>
  <c r="O94" i="2"/>
  <c r="O93" i="2"/>
  <c r="O92" i="2"/>
  <c r="T91" i="2"/>
  <c r="R91" i="2"/>
  <c r="Q91" i="2"/>
  <c r="O91" i="2"/>
  <c r="I91" i="2"/>
  <c r="G91" i="2"/>
  <c r="J91" i="2" l="1"/>
  <c r="K91" i="2" s="1"/>
  <c r="P91" i="2"/>
  <c r="U91" i="2"/>
  <c r="U98" i="2"/>
  <c r="U105" i="2"/>
  <c r="AA105" i="2" s="1"/>
  <c r="J98" i="2"/>
  <c r="K100" i="2" s="1"/>
  <c r="J105" i="2"/>
  <c r="K107" i="2" s="1"/>
  <c r="P98" i="2"/>
  <c r="X98" i="2"/>
  <c r="Z98" i="2"/>
  <c r="Z105" i="2"/>
  <c r="X105" i="2"/>
  <c r="P105" i="2"/>
  <c r="S91" i="2"/>
  <c r="K93" i="2" l="1"/>
  <c r="AA98" i="2"/>
  <c r="K98" i="2"/>
  <c r="K105" i="2"/>
  <c r="X91" i="2"/>
  <c r="AA91" i="2"/>
  <c r="Z91" i="2"/>
  <c r="O90" i="2" l="1"/>
  <c r="O89" i="2"/>
  <c r="O88" i="2"/>
  <c r="O87" i="2"/>
  <c r="O86" i="2"/>
  <c r="O85" i="2"/>
  <c r="T84" i="2"/>
  <c r="R84" i="2"/>
  <c r="Q84" i="2"/>
  <c r="O84" i="2"/>
  <c r="S84" i="2" s="1"/>
  <c r="I84" i="2"/>
  <c r="G84" i="2"/>
  <c r="U84" i="2" l="1"/>
  <c r="J84" i="2"/>
  <c r="K86" i="2" s="1"/>
  <c r="P84" i="2"/>
  <c r="X84" i="2"/>
  <c r="Z84" i="2"/>
  <c r="AA84" i="2" l="1"/>
  <c r="K84" i="2"/>
  <c r="O83" i="2"/>
  <c r="O82" i="2"/>
  <c r="O81" i="2"/>
  <c r="O80" i="2"/>
  <c r="O79" i="2"/>
  <c r="O78" i="2"/>
  <c r="T77" i="2"/>
  <c r="R77" i="2"/>
  <c r="Q77" i="2"/>
  <c r="O77" i="2"/>
  <c r="S77" i="2" s="1"/>
  <c r="I77" i="2"/>
  <c r="G77" i="2"/>
  <c r="J77" i="2" l="1"/>
  <c r="K77" i="2" s="1"/>
  <c r="U77" i="2"/>
  <c r="AA77" i="2" s="1"/>
  <c r="P77" i="2"/>
  <c r="X77" i="2"/>
  <c r="Z77" i="2"/>
  <c r="K79" i="2" l="1"/>
  <c r="O47" i="2"/>
  <c r="O46" i="2"/>
  <c r="O45" i="2"/>
  <c r="O44" i="2"/>
  <c r="O43" i="2"/>
  <c r="T42" i="2"/>
  <c r="R42" i="2"/>
  <c r="Q42" i="2"/>
  <c r="O42" i="2"/>
  <c r="I42" i="2"/>
  <c r="G42" i="2"/>
  <c r="O41" i="2"/>
  <c r="O40" i="2"/>
  <c r="O39" i="2"/>
  <c r="O38" i="2"/>
  <c r="O37" i="2"/>
  <c r="O36" i="2"/>
  <c r="T35" i="2"/>
  <c r="R35" i="2"/>
  <c r="Q35" i="2"/>
  <c r="O35" i="2"/>
  <c r="S35" i="2" s="1"/>
  <c r="I35" i="2"/>
  <c r="G35" i="2"/>
  <c r="P42" i="2" l="1"/>
  <c r="U35" i="2"/>
  <c r="AA35" i="2" s="1"/>
  <c r="P35" i="2"/>
  <c r="U42" i="2"/>
  <c r="J35" i="2"/>
  <c r="K37" i="2" s="1"/>
  <c r="J42" i="2"/>
  <c r="K44" i="2" s="1"/>
  <c r="X35" i="2"/>
  <c r="Z35" i="2"/>
  <c r="S42" i="2"/>
  <c r="K42" i="2" l="1"/>
  <c r="K35" i="2"/>
  <c r="AA42" i="2"/>
  <c r="Z42" i="2"/>
  <c r="X42" i="2"/>
  <c r="O27" i="2" l="1"/>
  <c r="O26" i="2"/>
  <c r="O25" i="2"/>
  <c r="O24" i="2"/>
  <c r="O23" i="2"/>
  <c r="O22" i="2"/>
  <c r="T21" i="2"/>
  <c r="R21" i="2"/>
  <c r="Q21" i="2"/>
  <c r="O21" i="2"/>
  <c r="S21" i="2" s="1"/>
  <c r="I21" i="2"/>
  <c r="G21" i="2"/>
  <c r="U21" i="2" l="1"/>
  <c r="AA21" i="2" s="1"/>
  <c r="J21" i="2"/>
  <c r="K23" i="2" s="1"/>
  <c r="X21" i="2"/>
  <c r="Z21" i="2"/>
  <c r="P21" i="2"/>
  <c r="K21" i="2" l="1"/>
  <c r="O34" i="2"/>
  <c r="O33" i="2"/>
  <c r="O32" i="2"/>
  <c r="O31" i="2"/>
  <c r="O30" i="2"/>
  <c r="O29" i="2"/>
  <c r="O28" i="2"/>
  <c r="I28" i="2"/>
  <c r="Z28" i="2" s="1"/>
  <c r="G28" i="2"/>
  <c r="J28" i="2" l="1"/>
  <c r="K28" i="2" s="1"/>
  <c r="P28" i="2"/>
  <c r="Q28" i="2" s="1"/>
  <c r="R28" i="2" s="1"/>
  <c r="S28" i="2" s="1"/>
  <c r="X28" i="2" s="1"/>
  <c r="AA28" i="2" s="1"/>
  <c r="T28" i="2" l="1"/>
  <c r="U28" i="2" s="1"/>
  <c r="W28" i="2"/>
  <c r="K30" i="2"/>
  <c r="AB30" i="2"/>
  <c r="AB28" i="2"/>
  <c r="Y28" i="2" l="1"/>
  <c r="G14" i="2"/>
  <c r="O16" i="2" l="1"/>
  <c r="O17" i="2"/>
  <c r="I14" i="2" l="1"/>
  <c r="O14" i="2"/>
  <c r="O15" i="2"/>
  <c r="O18" i="2"/>
  <c r="O19" i="2"/>
  <c r="O20" i="2"/>
  <c r="J14" i="2" l="1"/>
  <c r="K14" i="2" s="1"/>
  <c r="P14" i="2"/>
  <c r="Q14" i="2" s="1"/>
  <c r="T14" i="2" s="1"/>
  <c r="R14" i="2" l="1"/>
  <c r="S14" i="2" s="1"/>
  <c r="W14" i="2" s="1"/>
  <c r="Y14" i="2"/>
  <c r="U14" i="2"/>
  <c r="Z14" i="2" s="1"/>
  <c r="K16" i="2"/>
  <c r="X14" i="2" l="1"/>
  <c r="AA14" i="2" s="1"/>
  <c r="AB16" i="2" l="1"/>
  <c r="AB14" i="2"/>
</calcChain>
</file>

<file path=xl/comments1.xml><?xml version="1.0" encoding="utf-8"?>
<comments xmlns="http://schemas.openxmlformats.org/spreadsheetml/2006/main">
  <authors>
    <author>Hernan Salinas</author>
  </authors>
  <commentList>
    <comment ref="AG126" authorId="0" shapeId="0">
      <text>
        <r>
          <rPr>
            <b/>
            <sz val="9"/>
            <color indexed="81"/>
            <rFont val="Tahoma"/>
            <family val="2"/>
          </rPr>
          <t>Hernan Salinas:</t>
        </r>
        <r>
          <rPr>
            <sz val="9"/>
            <color indexed="81"/>
            <rFont val="Tahoma"/>
            <family val="2"/>
          </rPr>
          <t xml:space="preserve">
Acciones
</t>
        </r>
      </text>
    </comment>
  </commentList>
</comments>
</file>

<file path=xl/sharedStrings.xml><?xml version="1.0" encoding="utf-8"?>
<sst xmlns="http://schemas.openxmlformats.org/spreadsheetml/2006/main" count="952" uniqueCount="340">
  <si>
    <t>Impacto</t>
  </si>
  <si>
    <t>Probabilidad</t>
  </si>
  <si>
    <t>Puntaje</t>
  </si>
  <si>
    <t>¿El control es automático?</t>
  </si>
  <si>
    <t>¿El control es manual?</t>
  </si>
  <si>
    <t>¿Se cuenta con evidencias de la ejecución y
seguimiento del control?</t>
  </si>
  <si>
    <t>¿Existen manuales, instructivos o procedimientos para el manejo del control?</t>
  </si>
  <si>
    <t>¿Está(n) definido(s) el(los) responsable(s) de la ejecución del control y del seguimiento?</t>
  </si>
  <si>
    <t>PROBABILIDAD</t>
  </si>
  <si>
    <t>IMPACTO</t>
  </si>
  <si>
    <t>ZONA DE RIESGO</t>
  </si>
  <si>
    <t>SÍ</t>
  </si>
  <si>
    <t>NO</t>
  </si>
  <si>
    <t>(1) RARA VEZ</t>
  </si>
  <si>
    <t>(2) IMPROBABLE</t>
  </si>
  <si>
    <t>(3) POSIBLE</t>
  </si>
  <si>
    <t>(4) PROBABLE</t>
  </si>
  <si>
    <t>(5) CASI SEGURO</t>
  </si>
  <si>
    <t>(5) MODERADO</t>
  </si>
  <si>
    <t>(20) CATASTROFICO</t>
  </si>
  <si>
    <t>(10) MAYOR</t>
  </si>
  <si>
    <t>VALORACIÓN DEL RIESGO</t>
  </si>
  <si>
    <t>ANALISIS DEL RIESGO</t>
  </si>
  <si>
    <t>SÍ/NO</t>
  </si>
  <si>
    <t>EVALUACIÓN DEL RIESGO</t>
  </si>
  <si>
    <t>INSTRUCCIONES DE DILIGENCIAMIENTO</t>
  </si>
  <si>
    <t>CONTROL</t>
  </si>
  <si>
    <t>FECHA:</t>
  </si>
  <si>
    <t>FIRMA:</t>
  </si>
  <si>
    <t>NOMBRE:</t>
  </si>
  <si>
    <t>CARGO:</t>
  </si>
  <si>
    <t>¿En el tiempo que lleva la herramienta ha demostrado ser efectiva?</t>
  </si>
  <si>
    <t>¿La frecuencia de ejecución del control y seguimiento es adecuada?</t>
  </si>
  <si>
    <t>MONITOREO Y REVISIÓN</t>
  </si>
  <si>
    <t>PROCESO/OBJETIVO</t>
  </si>
  <si>
    <t>CAUSA</t>
  </si>
  <si>
    <t>RIESGO</t>
  </si>
  <si>
    <t>CONSECUENCIAS</t>
  </si>
  <si>
    <t>RIESGO INHERENTE</t>
  </si>
  <si>
    <t>RIESGO RESIDUAL</t>
  </si>
  <si>
    <t>AFECTA</t>
  </si>
  <si>
    <t>PERIODO DE EJECUCIÒN</t>
  </si>
  <si>
    <t>ACCIONES</t>
  </si>
  <si>
    <t>REGISTRO</t>
  </si>
  <si>
    <t>ACCIONES ASOCIADAS AL CONTROL</t>
  </si>
  <si>
    <t>IDENTIFICACIÓN DEL RIESGO</t>
  </si>
  <si>
    <t>CONTROLES</t>
  </si>
  <si>
    <t>JEFE OFICINA ASESORA DE PLANEACIÓN</t>
  </si>
  <si>
    <t>FECHA DE ENTRADA EN VIGENCIA:</t>
  </si>
  <si>
    <t>KATTIA JEANETH PINZÓN FRANCO</t>
  </si>
  <si>
    <t>NUEVA VERSIÓN:</t>
  </si>
  <si>
    <t>APROBACIÓN REPRESENTANTE DEL SISTEMA INTEGRADO DE GESTIÓN</t>
  </si>
  <si>
    <t>CÓDIGO:</t>
  </si>
  <si>
    <t>HERNAN HUMBERTO PARRA</t>
  </si>
  <si>
    <t>RECIBIDO  POR:</t>
  </si>
  <si>
    <t>Espacio a diligenciar por la Oficina Asesora de Planeación</t>
  </si>
  <si>
    <t xml:space="preserve">Se requiere crear el formato en mención para la sistematización de la información necesaria con el fin de identificar los riesgos de corrupción y valorar su impacto, probabilidades y controles con los que cuenta el IDIPRON.
Es necesario que el instrumento se ajuste a los lineamientos establecidos en el documento generado por la Secretaría de Transparencia de la Presidencia de la República, el Departamento Administrativo de la Función Pública y el Departamento Nacional de Planeación para tal fin llamado "Estrategias para la construcción del Plan Anticorrupción y de atención al ciudadano Versión 2" del año 2015; con el fin de mitigar los riesgos de corrupción en el Instituto y fortalecer la gestión administrativa. 
</t>
  </si>
  <si>
    <t>APROBACIÓN  DEL LÍDER DEL PROCESO</t>
  </si>
  <si>
    <t>JUSTIFICACIÓN Y/O DESCRIPCIÓN DEL CAMBIO O CREACIÓN</t>
  </si>
  <si>
    <t>Estandarización</t>
  </si>
  <si>
    <t>TIPO DE ACCIÓN:</t>
  </si>
  <si>
    <t xml:space="preserve">NO </t>
  </si>
  <si>
    <t>X</t>
  </si>
  <si>
    <t>SI</t>
  </si>
  <si>
    <t>¿SE RACIONALIZÓ EL PROCEDIMIENTO Y/O INSTRUCTIVO?</t>
  </si>
  <si>
    <t>MAPA DE RIESGOS ANTICORRUPCIÓN</t>
  </si>
  <si>
    <t>TITULO DEL DOCUMENTO:</t>
  </si>
  <si>
    <t>CUAL:</t>
  </si>
  <si>
    <t>OTRO:</t>
  </si>
  <si>
    <t>FORMATO:</t>
  </si>
  <si>
    <t>INSTRUCTIVO:</t>
  </si>
  <si>
    <t>PROCEDIMIENTO:</t>
  </si>
  <si>
    <t>TIPO DE DOCUMENTO:</t>
  </si>
  <si>
    <t>ELIMINACIÓN:</t>
  </si>
  <si>
    <t>MODIFICACIÓN:</t>
  </si>
  <si>
    <t>CREACIÓN:</t>
  </si>
  <si>
    <t>TIPO DE SOLICITUD:</t>
  </si>
  <si>
    <t>CARGO: CONTRATISTA PROFESIONAL</t>
  </si>
  <si>
    <t>HERNAN HUMBERTO PARRA  _____________ (FIRMA)</t>
  </si>
  <si>
    <t>SOLICITANTE:</t>
  </si>
  <si>
    <t>11</t>
  </si>
  <si>
    <r>
      <rPr>
        <b/>
        <sz val="11"/>
        <color indexed="8"/>
        <rFont val="Times New Roman"/>
        <family val="1"/>
      </rPr>
      <t>GESTIÓN DE MEJORAMIENTO</t>
    </r>
    <r>
      <rPr>
        <sz val="11"/>
        <color indexed="8"/>
        <rFont val="Times New Roman"/>
        <family val="1"/>
      </rPr>
      <t xml:space="preserve"> </t>
    </r>
  </si>
  <si>
    <t>PROCESO:</t>
  </si>
  <si>
    <t>Los líderes de los procesos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Teniendo en cuenta que la corrupción es —por sus propias características— una actividad difícil de detectar.
En esta fase se debe:
• Garantizar que los controles son eficaces y eficientes.
• Obtener información adicional que permita mejorar la valoración del riesgo.
• Analizar y aprender lecciones a partir de los eventos, los cambios, las tendencias, los éxitos y los
fracasos.
• Detectar cambios en el contexto interno y externo.
• Identificar riesgos emergentes</t>
  </si>
  <si>
    <t>Se establecen siete preguntas con el fin de determinar que controles se aplican a cada uno de los procesos que sean analizados. A continuación se establece una casilla con las opciones de respuesta SI/NO que se debe responder para cada una de las siete preguntas relacionadas.</t>
  </si>
  <si>
    <t xml:space="preserve">CONTROL </t>
  </si>
  <si>
    <t>Se registran los posibles efectos ocasionados por la ocurrencia de un riesgo que afecta los
objetivos o procesos de la entidad. Pueden ser una pérdida, un daño, un perjuicio, un detrimento</t>
  </si>
  <si>
    <t>CONSECUENCIA</t>
  </si>
  <si>
    <t>Se deben registrar las situaciones identificadas que representan la posibilidad de que por acción u omisión se use el poder para desviar la gestión de lo público hacia un beneficio privado.</t>
  </si>
  <si>
    <t xml:space="preserve">Registrar las situaciones que por sus particularidades, pueden originar prácticas corruptas. Para el efecto, pueden utilizarse diferentes fuentes de información, como los registros históricos o informes de años anteriores y en general toda la memoria institucional. </t>
  </si>
  <si>
    <t xml:space="preserve">Se debe definir después de hacer análisis del proceso y sus controles si la existencia o falta de los mismos puede afectar la probabilidad o el impacto en caso de la ocurrencia del evento. En esta casilla solo se debe seleccionar en la lista desplegable Impacto o Probabilidad y el formato arroja automáticamente la zona de riesgo en la que se clasifica el riesgo. </t>
  </si>
  <si>
    <t>Posterior al análisis de proceso contra controles y la identificación de riesgo real se debe observar cuales son las acciones tendientes a menguar el riesgo que se deben tomar. En estas casillas se deben registrar las acciones, el periodo de ejecución y la forma como se lleva el control del mismo, es decir si se generaron actas de compromisos, manuales, formatos, o las evidencias que hayan quedado de esas acciones.</t>
  </si>
  <si>
    <t>Registrar el nombre de identificación del proceso analizar</t>
  </si>
  <si>
    <t>Es la oportunidad de ocurrencia de un evento de riesgo. Se mide según la frecuencia (número de veces en que se ha presentado el riesgo en un período determinado) o por la factibilidad (factores internos o externos que pueden determinar que el riesgo se presente). La clasificación de la probabilidad de ocurrencia de una situación de riesgo de corrupción. Se maneja en una escala de 1 a 5 en donde 1: Rara vez. 2: Improbable, 3: Posible, 4: Probable, 5 :Casi seguro</t>
  </si>
  <si>
    <t xml:space="preserve"> Son las consecuencias o efectos que puede generar la materialización del riesgo de corrupción en la entidad. Se maneja en puntaje dependiendo su nivel de impacto así: Moderado (5), Mayor (10) y catastrófico (20).</t>
  </si>
  <si>
    <t>Esta información se diligencia de manera automática usando los valores que se ingresen en los campos Probabilidad e Impacto, campos previamente diligenciados.</t>
  </si>
  <si>
    <t>Describir la forma en la que se ejerce el control en el proceso, ejemplo describir quienes revisan la información, hay un sistema... Etc.</t>
  </si>
  <si>
    <t xml:space="preserve">PÉRDIDA DE DOCUMENTOS
</t>
  </si>
  <si>
    <t>Aumento en la notificación de hallazgos y sanciones a la Entidad por parte de los entes de control
Pérdida de valor legal y probatorio de la documentación 
Pérdida , sustracción o alteración de expedientes o piezas documentales</t>
  </si>
  <si>
    <t xml:space="preserve">Omisión del servidor público (funcionarios y contratistas) en la función de velar por la integridad y salvaguarda de la documentación de archivo.
Incumplimiento del procedimiento de Organización, conservación, custodia y transferencia de archivos A-GDO-PR-003
Incumplimiento del Reglamento para préstamo de expedientes en Archivo Misional A-GDO-IN-004
Falta de controles o control ineficaz en la administración y custodia de la documentación.
Incumplimiento de las Politicas de Gestión Documental.
</t>
  </si>
  <si>
    <t>Enero a Junio de 2017</t>
  </si>
  <si>
    <t>Actas de reunión 
Instrumentos ajustados</t>
  </si>
  <si>
    <t>No evidenciar el cumplimiento ni seguimiento a los compromisos ambientales establecidos con las diferentes entidades</t>
  </si>
  <si>
    <t xml:space="preserve">Uso indebido de documentos e información que reposa en el área  </t>
  </si>
  <si>
    <t>1. Sanciones disciplinarias para la Entidad                            
2. Disminución en la calificación de la gestión ambiental de la Entidad por parte de la autoridad competente</t>
  </si>
  <si>
    <t>Procedimiento "Seguimiento Ambiental" Código: A-GAM-PR-003</t>
  </si>
  <si>
    <t>Trimestral</t>
  </si>
  <si>
    <t>Revisión Trimestral de los compromisos ambientales establecidos con las diferentes entidades</t>
  </si>
  <si>
    <t xml:space="preserve">Analizar el proceso de atención a la ciudadania con el fin de ajustar procedimientos y formatos para unificar y hacer mas oportuna  la Atención al Ciudadano.
Realizar jornadas de Cualificación de Servidores públicos y contratistas en el proceso de Atención al Ciudadano.
Realizar jornadas de cualificación de Jóvenes que participan en la atención a la ciudadanía. </t>
  </si>
  <si>
    <t>BAJA</t>
  </si>
  <si>
    <t>(5) MODERADA</t>
  </si>
  <si>
    <t>Acta A-GDO-FT-004 Con el seguimiento de  los compromisos.</t>
  </si>
  <si>
    <t>Liquidar salarios y prestaciones sociales que no correspondan  con el fin de favorecer a un funcionario</t>
  </si>
  <si>
    <t>•Reprocesos de nomina
Perdida de recursos Financieros</t>
  </si>
  <si>
    <t>•Revisión en excel de la nómina liquidada por el aplicativo
•Revisión de la nómina, por parte de la Responsable del Área, de cada una de las novedades de personal presentadas en cada periodo.
*Revisión por parte de Nomina, Contabilidad, presupuesto y tesoreria.</t>
  </si>
  <si>
    <t>Según los Manuales y Guias de la construcción de Mapas de Riesgo Anticorrupción para este nivel de Riesgo el area asume  el riesgo, por estar en la zona de riesgo mas baja.
Sin embargo se plantea hacer revisión periodica del proceso para identificar nuevos riesgos.</t>
  </si>
  <si>
    <t>Actas de reunión para el ánalisis del area y encontrar riesgos de corrupción no identificados.</t>
  </si>
  <si>
    <t>Perdida de la Imagen y la credibilidad de la Entidad</t>
  </si>
  <si>
    <t>Codigo Disciplinario 
Procedimientos del Proceso
Tramites mediante la pagina web</t>
  </si>
  <si>
    <t>Actas de reunión para el ánalisis del area y econtrar riesgos de corrupción no identificados.</t>
  </si>
  <si>
    <t>PRIMER TRIMESTRE 2017</t>
  </si>
  <si>
    <t>Falta de controles en los procesos o la no aplicación de los mismos de forma oportuna.</t>
  </si>
  <si>
    <t>Recibir beneficios economicos para acelerar la expedición de un tramite o para su obtención sin los requisitos establecidos</t>
  </si>
  <si>
    <t>Suspensión de los contratos y afectación en la prestación de los servicios.</t>
  </si>
  <si>
    <t>* Sobrecostos para la entidad
* Incumplimiento de la ejecución de las  funciones y/u obligaciones específicas asignadas al servidor público.
* Desgaste administrativo.</t>
  </si>
  <si>
    <t xml:space="preserve">Procedimiento Mantenimiento correctivo y preventivo de bienes muebles e inmuebles A-ABI-PR-009
Programa de mantenimiento preventivo A-ABI-FT-022
</t>
  </si>
  <si>
    <t>TRIMESTRAL</t>
  </si>
  <si>
    <t xml:space="preserve">Actualización del procedimiento:A-ABI-PR-009, y el formato A-ABI-FT-022 
   </t>
  </si>
  <si>
    <t xml:space="preserve">Acta de reunión
 Procedimiento y formato en Mapas de Procesos y Procedimientos </t>
  </si>
  <si>
    <t>MODERADA</t>
  </si>
  <si>
    <t>Sustracción de elementos y/o bienes de propiedad del Instituto.</t>
  </si>
  <si>
    <t>Pérdida de activos.    Traumatismos en la funciones asignadas a los funcionarios. Desgate administrativo por la tramitología con informes a la subfinanciera y a la aseguradora.</t>
  </si>
  <si>
    <t>Politica de acceso a las instalaciones, código :  A-SAD- DI- 001</t>
  </si>
  <si>
    <t xml:space="preserve">Revisión del documento interno : politica de acceso de las instalaciones, para evaluar si requiere o no actualización.  </t>
  </si>
  <si>
    <t>* Se adoptan los procedimientos de la Alcaldía Mayor de Bogotá, de conformidad con la Resolución 284 de 2013.
* Toma de juramento de reserva  al Grupo de Control Interno Disciplinario de los expedientes que obran en el Despacho.</t>
  </si>
  <si>
    <t>ANUAL - 2017</t>
  </si>
  <si>
    <t>* Se adoptan los procedimientos de la Alcaldía Mayor de Bogotá, de conformidad con la Resolución 284 de 2013.* Toma de juramento de reserva  al Grupo de Control Interno Disciplinario de los expedientes que obran en el Despacho.</t>
  </si>
  <si>
    <t>Acta de toma de juramento del Grupo de Control Interno Disciplinario.</t>
  </si>
  <si>
    <t>¿Se cuenta con evidencias de la ejecución y seguimiento del control?</t>
  </si>
  <si>
    <t>* Perdida o alteración de la información fisica y magnetica.</t>
  </si>
  <si>
    <t>* Investigación disciplinaria al Grupo de Control Interno Disciplinario.
* Demanda Violación al debido proceso</t>
  </si>
  <si>
    <t>* Se adoptan los procedimientos de la Alcaldía Mayor de Bogotá, de conformidad con la Resolución 284 de 2013.</t>
  </si>
  <si>
    <t>Elevar solicitud al área de sistemas la revisión del archivo y guardar copia en las cintas del Dataprotector de la Entidad</t>
  </si>
  <si>
    <t>Solicitud elevada de salvaguardar la información de Control Interno Disciplinario al Área de Sistemas</t>
  </si>
  <si>
    <t>* Dilatación de los procesos contra los acusados</t>
  </si>
  <si>
    <t>* La acción dsciplinaria pierde credibilidad
* No se logra tener impacto respecto los hechos ocurridos en la Entidad y las medidas tomadas</t>
  </si>
  <si>
    <t>Adelantar acciones que logren mayor celeridad y eficiencia los diferentes expedientes disciplinarios del  grupo de trabajo adelantando las acciones pertinentes que permitan depurar de los procesos disciplinarios activos de la Entidad de conformidad con el Plan de Acción plasmado para el 2017.</t>
  </si>
  <si>
    <t>El profesional a cargo de cada expediente generará estrategias para solicitar todas las pruebas documentales pertinentes para llegar así a la determinación del responsable de la conducta investigada, para generar confianza en Control Interno Disciplinario y se puedan depurar los procesos al tener conocimiento de la existencia de investigado o llegado el caso del respectivo archivo del expediente</t>
  </si>
  <si>
    <t>ALTA</t>
  </si>
  <si>
    <t xml:space="preserve">Divulgación de la información por parte de las personas que hacen parte del Grupo de Control Interno Disciplinario.  </t>
  </si>
  <si>
    <t>No existen de copias de seguridad en la información magnetica.</t>
  </si>
  <si>
    <t>Prescripción de los términos de las acciones disciplinarias de la Entidad</t>
  </si>
  <si>
    <t xml:space="preserve">Aceptación de "comisiones"
para realizar y/o agilizar el
pago de cuentas
</t>
  </si>
  <si>
    <t xml:space="preserve">1. Demora en el pago de
obligaciones legalmente
contraídas por favorecer
aquellas que han
prometido" comisiones".
2.  Pérdida de credibilidad y
buena imagen
institucional
</t>
  </si>
  <si>
    <t>1. Revisión de tesorería.
2. Se remite memorando
solicitando las cuentas
según los volumenes de las
áreas, priorizandoce lo
misional estableciendo
horarios estrictos de
radicación
3. Se controla el PAC por
proveedores</t>
  </si>
  <si>
    <t>MENSUAL</t>
  </si>
  <si>
    <t xml:space="preserve">Informar al
Subdirector
Administrativo para
que inicie el respectivo
proceso disciplinario
</t>
  </si>
  <si>
    <t>Correo electrónico y/o memorando</t>
  </si>
  <si>
    <t>(2) PROBABLE</t>
  </si>
  <si>
    <t xml:space="preserve"> Realizar pagos sin los
requisitos establecidos</t>
  </si>
  <si>
    <t>Desfalcos en las cuentas
bancarias del Instituto</t>
  </si>
  <si>
    <t xml:space="preserve">1.Realización de
conciliaciones
2.Reproramación del PAC
mes a mes
3. Revisión por parte del
tesorero
4 Procedimiento de
ejecucion de pagos
</t>
  </si>
  <si>
    <t>1.Se realiza la revisión
de las ordenes de pago,
se controla las
facturas.
2. Se emite orden de no
pago
3. Se realiza el control
de bancos
4. Cierre de portales
bancarios</t>
  </si>
  <si>
    <t xml:space="preserve">Informe mensual del área </t>
  </si>
  <si>
    <t>(10) MODERADO</t>
  </si>
  <si>
    <t>Fraude documental para la
obtención de recursos de la
caja menor</t>
  </si>
  <si>
    <t xml:space="preserve">1.Desfalco en las cajas
menores
2. Decrimento patrimonial
</t>
  </si>
  <si>
    <t xml:space="preserve">1. existe un procedimiento documentado donde se establecen los controles para la entrega de recursos de la caja menor 
2. se cuenta con los formatos establecidos para controlar las solicitudes y las entregas del dinero de las cajas menores 
3. se cumple con los lineamientos distitales del manual para el manejo y control de las cajas menores. </t>
  </si>
  <si>
    <t>Notificar a la Subdireccion Administrativa para que de aviso a la aseguradora para la indemnización del siniestro, e iniciar el proceso disciplinario</t>
  </si>
  <si>
    <t xml:space="preserve">Recepción de documentos en el área de contabilidad con información inexacta o recepción de documentos duplicada </t>
  </si>
  <si>
    <t>1. Devolución de documentos, generando demora en el proceso normal del área.   
2. El ingreso de información erronea al sistema.
 3. Duplicidad en cuentas por pagar, generando doble pago</t>
  </si>
  <si>
    <t xml:space="preserve">1. Revisión de los soportes y documentos que se recepcionana en el área de contabilidad.
2. Socialización del diligenciamiento de los documentos para pago. 
3. Verificación de registros en el sistema. </t>
  </si>
  <si>
    <t xml:space="preserve">TRIMESTRAL </t>
  </si>
  <si>
    <t>Realizar la devolución de los documentos a los responsables, interventores y/o dependencias del Instituto para su respectiva correccción.
En caso de doble pago, reintegro  del los valores girados.</t>
  </si>
  <si>
    <t>Formato: ENTREGA Y RECIBO DE DOCUMENTOS EN AREA PRODUCTORA 
A-GDO-FT-001</t>
  </si>
  <si>
    <t>Archivos
contables con información
incompleta o con vacios</t>
  </si>
  <si>
    <t xml:space="preserve"> Estados financieros
imprecisos los cuales no
revelan la verdadera
situación del Instituto</t>
  </si>
  <si>
    <t>1.Se ejecutan los procesos de
cuadre de saldos en el
aplicativo
 2.Se verifica que los saldos del
balance coincidan con los
auxiliares
3.Se hace revisión de los
comprobantes por pagar
verificando  Nit,
Impuestos y cuenta por pagar</t>
  </si>
  <si>
    <t xml:space="preserve">1.Detectar el error y
analizarlo
2.Realizar los
comprobantes de ajustes
si se requieren
3. Informar al lider del
proceso
</t>
  </si>
  <si>
    <t xml:space="preserve">Correo electronicoy/o memorando </t>
  </si>
  <si>
    <t xml:space="preserve">1. Se realiza pre-revisión a
los documentos, luego se
liquida, se digita y se
realizan las afectaciones
presupuestales contables y
tributarias
2. Revisar los comprobantes
cuentas por pagar contra
los soportes (Tercero, Nit,
Anticipos, No. de facturas, y
revisión de descuentos
tributarios </t>
  </si>
  <si>
    <t>Sistema de información
(SYSMAN) suseptibles de
manipulación o adulteración</t>
  </si>
  <si>
    <t xml:space="preserve"> Modificación y/o
adulteración de la
información ya registrada
en el aplicativo Sysman
para beneficios personales</t>
  </si>
  <si>
    <t xml:space="preserve">Para cada funcionario se
tiene un perfil en el
aplicativo de acuerdo a las
funciones que realiza y los
permisos que el
responsable de área
establezca
</t>
  </si>
  <si>
    <t>1. Identificar el origen
del problema
2. Identificar la posible
solución como: Correr
Backup, Anular
documento, reversar,
modificar las
afectaciones
3. Informar al lider del
proceso</t>
  </si>
  <si>
    <t>Creación y/o modificación
de terceros sin los debidos
soportes</t>
  </si>
  <si>
    <t xml:space="preserve"> Pagos a terceros
accidental o
deliberadamente</t>
  </si>
  <si>
    <t xml:space="preserve">La solicitud de creación o
modificación de terceros se
realiza por escrito al áera de
presupuesto
</t>
  </si>
  <si>
    <t xml:space="preserve">Modificación del tercero
con los soportes debidos
 </t>
  </si>
  <si>
    <t xml:space="preserve">Carpeta digital con los debidos soportes </t>
  </si>
  <si>
    <t>Falta de cualificación/entrenamiento de los servidores públicos asignados a los procedimientos de atención al ciudadano.
 Inadecuada tipificación de PQRS
Inadecuada asignación de dependencias para atender las PQRS
Falta de personal para atender y tramitar PQRS</t>
  </si>
  <si>
    <t>Inadecuado trámite o demora en la asignación de PQRS.</t>
  </si>
  <si>
    <t>Vencimiento de los términos legales de respuesta para atender solicitudes a la ciudadanía.
Denuncias ciudadanas.
Pérdida de expedientes de PQRS 
 Hallazgos de entidades de vigilancia y control</t>
  </si>
  <si>
    <t>Se tienen asignadas a dos personas en el área quienes realizan y apoyan las siguientes acciones.
1. Seguimiento periódico a las PQRS para vigilar el cumplimiento a los términos establecidos por la Ley 1755 de 2015.
2. Formato de control de requerimientos formulados para la determinación exacta del vencimiento de respuesta a PQRS.
3. Asignación oportuna al área que corresponda, para tramitar las PQRS.
4. Administración del Sistema Distrital de Quejas y Soluciones-SDQS.
5. Control archivístico de PQRS y respuestas.
6. Auditoría interna y seguimiento externo por entidades de Control y vigilancia.
7. Informes periódicos del desempeño del proceso de atención al Ciudadano al Subdirector Administrativo del Instituto.
8. Revisión y seguimiento a las respuestas dadas a los ciudadanos por parte del profesional de atención al ciudadano.
9. Indicadores de calidad y oportunidad.
10. Canalización adecuada y oportuna de los requerimientos que son competencia del Instituto.</t>
  </si>
  <si>
    <t xml:space="preserve">Actualización de Instrumentos que se consideren necesarios para hacer mas eficiente la Atención al Ciudadano publicados en el Manual de Procesos y Procedimientos
Listados de Capacitación  de cualificación con servidores públicos, contratistas y jovenes. </t>
  </si>
  <si>
    <t xml:space="preserve"> Estudios previos o de factibilidad  son superficiales
Concentrar las labores de supervisión de múltiples contratos en poco personal.</t>
  </si>
  <si>
    <t>No se siguen los protocolos para al acceso y salida de elemento y/o bienes del instituto.
Desconocimiento del procedimiento de acceso y salida de los elementos y/o bienes del instituto.</t>
  </si>
  <si>
    <t>No publicar
oportunamente en el SECOP
los estudios previos, proyectos
de pliegos de condiciones,
resoluciones de apertura,
pliegos definitivos, observaciones, respuestas,
adendas, evaluaciones y demás
documentos asociados a los
procesos de selección</t>
  </si>
  <si>
    <t xml:space="preserve">El Portal del SECOP es una herramienta donde el usuario interesado puede consultar en el momento que desee los procesos  que se encuentran en curso.  Si no esta al día se presentaria inconvenientes para posibles </t>
  </si>
  <si>
    <t>Declaracion de los procesos desiertos, falta de proponentes por la no información al dia</t>
  </si>
  <si>
    <t>Capacitar el la elaboracion del estudio previo, fijar fechas para la debida presentación de los documentos, contratacion de personal que apoya la elaboracion.</t>
  </si>
  <si>
    <t>Primer y sgundo trimestre de 2017</t>
  </si>
  <si>
    <t>Una vez realizadas las capacitaciones hacer seguimiento de los procesos en los cuales se presentan este evento</t>
  </si>
  <si>
    <t>Se deben dejar registro de las acciones o actas de reuniones para aclarar inquietudes al respecto</t>
  </si>
  <si>
    <t xml:space="preserve">Designar
supervisores que no cuentan
con conocimientos suficientes
para desempeñar la función
</t>
  </si>
  <si>
    <t>Generalmente se nombran supervisores no se encuentran en capacidad para llevar a cabo la supervisión de los contratos, ademas esta labor la desempeña únicamente personal de planta y no hay suficiente o quedan demasiados contratos en cabeza de un solo supervisor</t>
  </si>
  <si>
    <t xml:space="preserve">La deficiente revisión por parte de la supervisión en cuanto a los documentos y la ejecución del contrato por el volumen de documentos por revisión </t>
  </si>
  <si>
    <t>Capacitaciones periódicas para que el supervisor tenga muy claro cualés son las funciones especificas que debe cumplir el supervisor</t>
  </si>
  <si>
    <t>Programar de acuerdo a los tiempos y a la cantidad de supervisores para iniciar capacitaciones</t>
  </si>
  <si>
    <t>Retroalimentación con respecto a la ejecución de los contratos y desarrollo de los mismos</t>
  </si>
  <si>
    <t>Actas y asistencias a las diferentes capacitaciones programadas y necesidad de recurrencia</t>
  </si>
  <si>
    <t xml:space="preserve">Concentrar
las labores de supervisión de
múltiples contratos en poco
personal
</t>
  </si>
  <si>
    <t>El riesgo que se corre es evidente ya que son muchos los contratos por supervisar y son muchos los documentos por revisar</t>
  </si>
  <si>
    <t xml:space="preserve">Expediente del contratista incompleto por falta de documentación </t>
  </si>
  <si>
    <t>AÑO 2017</t>
  </si>
  <si>
    <t>Contar con mayor cantidad de personal idoneo para realizar la supervisión de los contratos</t>
  </si>
  <si>
    <t xml:space="preserve">Registro de actas de capacitación a los nuevos supervisores </t>
  </si>
  <si>
    <t>Disposiciones establecidas en los pliegos de condiciones que permiten participar y resultar adjudicatario proponentes sin experiencia o sin músculo financiero</t>
  </si>
  <si>
    <t>Falta de claridad en la definición del perfil técnico y financiero requerido del contratista para la contratación de bienes y servicios</t>
  </si>
  <si>
    <t>Las consecuencias son adjudicaciones de contratos a contratistas no idóneos y ademas incumplimientos contractuales reflejados en un detrimento patrimonial</t>
  </si>
  <si>
    <t>Existen formatos los cuales estan publicados en la pagina del Instituto que indican el deber ser del análisis para la definición del perfil adecuado para cada tipo de procedimiento EJ. A-GCO-008/A-GCO-FT-009/A-GCO-FT-025 Y A-GCO-FT-030</t>
  </si>
  <si>
    <t>Programar las capacitaciones que sean necesarias para dotar de habilidades pertinentes al profesional designado para definir los perfiles técnicos y financieros requeridos y de esta forma contar con los prefesionales que mejor se ajusten a las necesidades de los contratos.</t>
  </si>
  <si>
    <t>La repartición de los procesos se da por parte del Gerente del Proyecto. Él es quien decide de acuerdo a su criterio a que funcionario se delega dicha supervisión.</t>
  </si>
  <si>
    <t>FECHA</t>
  </si>
  <si>
    <t>RESPONSABLE</t>
  </si>
  <si>
    <t>INDICADOR</t>
  </si>
  <si>
    <r>
      <t xml:space="preserve">ATENCIÓN A LA CIUDADANÍA
</t>
    </r>
    <r>
      <rPr>
        <sz val="11"/>
        <color theme="1"/>
        <rFont val="Calibri"/>
        <family val="2"/>
        <scheme val="minor"/>
      </rPr>
      <t>Dar respuesta en términos de coherencia, calidad, calidez y oportunidad a los requerimientos realizados por parte de las y los ciudadanos al IDIPRON a través de los diferentes canales de comunicación que se encuentran dispuestos para tal fin.</t>
    </r>
  </si>
  <si>
    <r>
      <t xml:space="preserve">GESTION DE DESARROLLO HUMANO
</t>
    </r>
    <r>
      <rPr>
        <sz val="11"/>
        <color theme="1"/>
        <rFont val="Calibri"/>
        <family val="2"/>
        <scheme val="minor"/>
      </rPr>
      <t>Garantizar equipos humanos con las competencias y habilidades requeridas para el cumplimiento efectivo de las metas y objetivos institucionales, promoviendo el bienestar laboral, la actualización del conocimiento y la mitigación de los factores de riesgo ocupacional.</t>
    </r>
  </si>
  <si>
    <r>
      <t xml:space="preserve">MANTENIMIENTO DE BIENES
</t>
    </r>
    <r>
      <rPr>
        <sz val="11"/>
        <color theme="1"/>
        <rFont val="Calibri"/>
        <family val="2"/>
        <scheme val="minor"/>
      </rPr>
      <t xml:space="preserve">Garantizar las condiciones mínimas de calidad y habitabilidad de nuestros Niños, Niñas, Adolescentes y Jóvenes (NNAJ) y de todos los procesos del Instituto a través del mantenimiento físico preventivo y correctivo de bienes y de infraestructura, con el fin de fortalecer la gestión administrativa, de comunicaciones e infraestructura de conformidad con los lineamientos legales establecidos.  </t>
    </r>
  </si>
  <si>
    <r>
      <t>SERVICIOS ADMINISTRATIVOS</t>
    </r>
    <r>
      <rPr>
        <sz val="11"/>
        <color theme="1"/>
        <rFont val="Calibri"/>
        <family val="2"/>
        <scheme val="minor"/>
      </rPr>
      <t xml:space="preserve"> 
Satisfacer las necesidades del IDIPRON mediante la prestación de los servicios administrativos de apoyo, con el fin de garantizar el servicio de vigilancia, transporte, mantenimiento preventivo y correctivo del parque automotor y equipos industriales y el suministro de combustible; con
criterios de oportunidad y calidad</t>
    </r>
    <r>
      <rPr>
        <b/>
        <sz val="11"/>
        <color theme="1"/>
        <rFont val="Calibri"/>
        <family val="2"/>
        <scheme val="minor"/>
      </rPr>
      <t xml:space="preserve">
</t>
    </r>
  </si>
  <si>
    <r>
      <t xml:space="preserve">GESTIÓN FINANCIERA
</t>
    </r>
    <r>
      <rPr>
        <sz val="11"/>
        <color theme="1"/>
        <rFont val="Calibri"/>
        <family val="2"/>
        <scheme val="minor"/>
      </rPr>
      <t>Planear, gestionar y controlar los recursos financieros del IDIPRON con transparencia eficiencia y agilidad para dar cumplimiento a los objetivos institucionales.</t>
    </r>
  </si>
  <si>
    <r>
      <rPr>
        <b/>
        <sz val="11"/>
        <color theme="1"/>
        <rFont val="Calibri"/>
        <family val="2"/>
        <scheme val="minor"/>
      </rPr>
      <t>GESTIÓN CONTRACTUAL</t>
    </r>
    <r>
      <rPr>
        <sz val="11"/>
        <color theme="1"/>
        <rFont val="Calibri"/>
        <family val="2"/>
        <scheme val="minor"/>
      </rPr>
      <t xml:space="preserve">
Gestionar la adquisición eficaz y eficiente de los bienes y servicios que requiere la entidad, cumpliendo con la normatividad legal vigente y bajo parámetros de efectividad, calidad y transparencia. </t>
    </r>
  </si>
  <si>
    <r>
      <t xml:space="preserve">GESTIÓN DOCUMENTAL
</t>
    </r>
    <r>
      <rPr>
        <sz val="11"/>
        <color theme="1"/>
        <rFont val="Calibri"/>
        <family val="2"/>
        <scheme val="minor"/>
      </rPr>
      <t>Conservar la memoria institucional del IDIPRON, mediante la identificación, almacenamiento, protección, recuperación, tiempo de retención y disposición de los registros del instituto de acuerdo a lineamientos del Sistema de Gestión Documental
SIGA.</t>
    </r>
  </si>
  <si>
    <r>
      <rPr>
        <b/>
        <sz val="11"/>
        <color theme="1"/>
        <rFont val="Calibri"/>
        <family val="2"/>
        <scheme val="minor"/>
      </rPr>
      <t xml:space="preserve">ÁREA DE TESORERÍA </t>
    </r>
    <r>
      <rPr>
        <sz val="11"/>
        <color theme="1"/>
        <rFont val="Calibri"/>
        <family val="2"/>
        <scheme val="minor"/>
      </rPr>
      <t xml:space="preserve">
1.Ausencia de
controles y alarmas
en el sistema
2. Abuso de poder
3.Favorecimiento a
propios o a terceros
4. No acogerce a los
procedimientos
</t>
    </r>
  </si>
  <si>
    <r>
      <rPr>
        <b/>
        <sz val="11"/>
        <color theme="1"/>
        <rFont val="Calibri"/>
        <family val="2"/>
        <scheme val="minor"/>
      </rPr>
      <t xml:space="preserve">ÁREA DE TESORERÍA </t>
    </r>
    <r>
      <rPr>
        <sz val="11"/>
        <color theme="1"/>
        <rFont val="Calibri"/>
        <family val="2"/>
        <scheme val="minor"/>
      </rPr>
      <t xml:space="preserve">
1.Volúmen de
cuentas por pagar en
el mes
2. Trámites
dispendiosos
</t>
    </r>
  </si>
  <si>
    <r>
      <rPr>
        <b/>
        <sz val="11"/>
        <color theme="1"/>
        <rFont val="Calibri"/>
        <family val="2"/>
        <scheme val="minor"/>
      </rPr>
      <t xml:space="preserve">ÁREA DE TESORERÍA </t>
    </r>
    <r>
      <rPr>
        <sz val="11"/>
        <color theme="1"/>
        <rFont val="Calibri"/>
        <family val="2"/>
        <scheme val="minor"/>
      </rPr>
      <t xml:space="preserve">
Favorecimiento
económico a propios
y terceros
</t>
    </r>
  </si>
  <si>
    <r>
      <rPr>
        <b/>
        <sz val="11"/>
        <color theme="1"/>
        <rFont val="Calibri"/>
        <family val="2"/>
        <scheme val="minor"/>
      </rPr>
      <t>ÁREA DE CONTABILIDAD</t>
    </r>
    <r>
      <rPr>
        <sz val="11"/>
        <color theme="1"/>
        <rFont val="Calibri"/>
        <family val="2"/>
        <scheme val="minor"/>
      </rPr>
      <t xml:space="preserve">
La falta de autocontrol de las personas encargadas de remitir los documentos a la dependencia de Contabilidad</t>
    </r>
  </si>
  <si>
    <r>
      <rPr>
        <b/>
        <sz val="11"/>
        <color theme="1"/>
        <rFont val="Calibri"/>
        <family val="2"/>
        <scheme val="minor"/>
      </rPr>
      <t>ÁREA DE CONTABILIDAD</t>
    </r>
    <r>
      <rPr>
        <sz val="11"/>
        <color theme="1"/>
        <rFont val="Calibri"/>
        <family val="2"/>
        <scheme val="minor"/>
      </rPr>
      <t xml:space="preserve">
- Beneficios
personales o a
terceros
- Sistemas de
información sin los
controles </t>
    </r>
  </si>
  <si>
    <r>
      <rPr>
        <b/>
        <sz val="11"/>
        <color theme="1"/>
        <rFont val="Calibri"/>
        <family val="2"/>
        <scheme val="minor"/>
      </rPr>
      <t>ÁREA DE CONTABILIDAD</t>
    </r>
    <r>
      <rPr>
        <sz val="11"/>
        <color theme="1"/>
        <rFont val="Calibri"/>
        <family val="2"/>
        <scheme val="minor"/>
      </rPr>
      <t xml:space="preserve">
Herramientas de
seguridad
desactualizadas y
facilmente
vulnerables</t>
    </r>
  </si>
  <si>
    <r>
      <rPr>
        <b/>
        <sz val="11"/>
        <color theme="1"/>
        <rFont val="Calibri"/>
        <family val="2"/>
        <scheme val="minor"/>
      </rPr>
      <t>ÁREA DE PRESUPUESTO</t>
    </r>
    <r>
      <rPr>
        <sz val="11"/>
        <color theme="1"/>
        <rFont val="Calibri"/>
        <family val="2"/>
        <scheme val="minor"/>
      </rPr>
      <t xml:space="preserve">
Sistemas de
información sin los
controles debidos</t>
    </r>
  </si>
  <si>
    <r>
      <rPr>
        <b/>
        <sz val="11"/>
        <color theme="1"/>
        <rFont val="Calibri"/>
        <family val="2"/>
        <scheme val="minor"/>
      </rPr>
      <t>*</t>
    </r>
    <r>
      <rPr>
        <sz val="11"/>
        <color theme="1"/>
        <rFont val="Calibri"/>
        <family val="2"/>
        <scheme val="minor"/>
      </rPr>
      <t xml:space="preserve"> No confidencialidad de la información
* Procesos disciplinarios pueden ser desvirtuados de su principio
* Violación a la privacidad de los (las) investigados (as)</t>
    </r>
  </si>
  <si>
    <r>
      <rPr>
        <b/>
        <sz val="11"/>
        <color theme="1"/>
        <rFont val="Calibri"/>
        <family val="2"/>
        <scheme val="minor"/>
      </rPr>
      <t>*</t>
    </r>
    <r>
      <rPr>
        <sz val="11"/>
        <color theme="1"/>
        <rFont val="Calibri"/>
        <family val="2"/>
        <scheme val="minor"/>
      </rPr>
      <t xml:space="preserve"> Demanda. 
</t>
    </r>
    <r>
      <rPr>
        <b/>
        <sz val="11"/>
        <color theme="1"/>
        <rFont val="Calibri"/>
        <family val="2"/>
        <scheme val="minor"/>
      </rPr>
      <t xml:space="preserve">* </t>
    </r>
    <r>
      <rPr>
        <sz val="11"/>
        <color theme="1"/>
        <rFont val="Calibri"/>
        <family val="2"/>
        <scheme val="minor"/>
      </rPr>
      <t xml:space="preserve">Violación al debido proceso. 
</t>
    </r>
    <r>
      <rPr>
        <b/>
        <sz val="11"/>
        <color theme="1"/>
        <rFont val="Calibri"/>
        <family val="2"/>
        <scheme val="minor"/>
      </rPr>
      <t>*</t>
    </r>
    <r>
      <rPr>
        <sz val="11"/>
        <color theme="1"/>
        <rFont val="Calibri"/>
        <family val="2"/>
        <scheme val="minor"/>
      </rPr>
      <t xml:space="preserve"> Investigación disciplinaria al Grupo de Constrol Interno Disciplinario.</t>
    </r>
  </si>
  <si>
    <t xml:space="preserve">Se realiza aplicación de Tablas de Retención Documental
se realiza la gestión conforme el procedimiento establecido
se realizan auditorias de Información a los productores documentales
</t>
  </si>
  <si>
    <t>Revisión de los instrumentos relacionados con el fin de fortalecerlos para hacerlos mas eficientes y ajustarlos a las necesidades actuales el Instituto y la conservación y preservación de la información documental.
Fortalecimiento del Plan Institucional de Capacitación</t>
  </si>
  <si>
    <t>•Fallas en el software
•Errores de Digitación 
•No reportar por parte de los jefes y funcionarios oportunamente a Nómina las novedades  de los servidores públicos
•Desconocimiento de la normatividad vigente.
*Manipulacion en los puntos de control (Nomina, Contabilidad, presupuesto y Tesoreria)</t>
  </si>
  <si>
    <r>
      <t xml:space="preserve">FECHA DE ACTUALIZACIÓN: 31 DE ENERO DE 2017                                                                                                                                                                                                     </t>
    </r>
    <r>
      <rPr>
        <b/>
        <sz val="28"/>
        <color theme="1"/>
        <rFont val="Calibri"/>
        <family val="2"/>
        <scheme val="minor"/>
      </rPr>
      <t xml:space="preserve">  PROCESOS DE APOYO</t>
    </r>
  </si>
  <si>
    <t>CONTROL DE CAMBIOS</t>
  </si>
  <si>
    <t>ACTUALIZACIÓN</t>
  </si>
  <si>
    <t>DESCRIPCIÓN DE CAMBIOS</t>
  </si>
  <si>
    <t>FECHA  (DIA/MES/AÑO)</t>
  </si>
  <si>
    <t>ELABORÓ</t>
  </si>
  <si>
    <t>REVISION Y APROBACIÓN</t>
  </si>
  <si>
    <t>REVISIÓN OFICINA ASESORA DE PLANEACIÓN</t>
  </si>
  <si>
    <t>REVISIÓN OFICINA DE CONTROL INTERNO</t>
  </si>
  <si>
    <t>APROBACIÓN LIDER DEL PROCESO</t>
  </si>
  <si>
    <t>CONSOLIDÓ</t>
  </si>
  <si>
    <t>Yuly Milena Gómez Romero</t>
  </si>
  <si>
    <t>En original físicos de cada área.</t>
  </si>
  <si>
    <t>Consolidación del Mapa de Riesgos de Corrupción</t>
  </si>
  <si>
    <r>
      <t xml:space="preserve">CONTROL INTERNO DISCIPLINARIO
 </t>
    </r>
    <r>
      <rPr>
        <sz val="11"/>
        <color theme="1"/>
        <rFont val="Calibri"/>
        <family val="2"/>
        <scheme val="minor"/>
      </rPr>
      <t>Ejercer el control disciplinario sobre la conducta de los servidores públicos del IDIPRON, en el cumplimiento de sus deberes funcionales, a través de medidas de corrección o de prevención, con el fin de garantizar los principios de eficiencia moralidad economía y transparencia.</t>
    </r>
  </si>
  <si>
    <r>
      <t xml:space="preserve">GESTIÓN AMBIENTAL
</t>
    </r>
    <r>
      <rPr>
        <sz val="11"/>
        <color theme="1"/>
        <rFont val="Calibri"/>
        <family val="2"/>
        <scheme val="minor"/>
      </rPr>
      <t>Promover acciones para la implementación de las políticas ambientales en el IDIPRON, através de planes y programas que permitan mejorar las condiciones ambientales por medio de la prevención, mitigación o compensación de los impactos ambientales significativos, dando cumplimiento a la normatividad ambiental vigente.</t>
    </r>
  </si>
  <si>
    <t xml:space="preserve">
1. Manipulación de las claves de la base de datos del Área Nomina por otros  funcionarios tanto del Área como del Área de Sistemas.
2, Debilidad en los controles para la veracidad de la información de la base de datos del Área de Nómina</t>
  </si>
  <si>
    <t>Uso de la información de la base de datos del Área de Nómina, con intereses particulares.</t>
  </si>
  <si>
    <t xml:space="preserve">
1. Que se filtre información confidencial de los funcionarios de planta. 
2. Qué se realicen pagos indebidos que favorezcan el bien particular de uno o varios funcionarios</t>
  </si>
  <si>
    <t xml:space="preserve">1. Revisión manual(archivo excel) de valores y cantidades por parte del responsable del Área de Nómina y el profesional de apoyo. 
</t>
  </si>
  <si>
    <t>01/04/2017 a 30/09/2017</t>
  </si>
  <si>
    <t>Expedir una politica  mediante la cual se den lineamientos generales para el manejo de la base de datos del Área de Nómina así como la definición de roles y la limitación de accesos para cada uno de ellos</t>
  </si>
  <si>
    <t>Resolución</t>
  </si>
  <si>
    <t xml:space="preserve">1. Qué se den directrices que van en contravía de la normatividad que regulan los planes de Bienestar.
2, Debilidad en la planeación de las actividades del plan de bienestar. 
</t>
  </si>
  <si>
    <t>1. Desvio de recursos de bienestar social para realizar otras actividades no contempladas en el plan de bienestar social e incentivos</t>
  </si>
  <si>
    <t>1. Se realiza seguimiento trimestral a la ejecución del cornograma de bienestar, así como la aplicación de los indicadores a cada una de las actividades de bienestar</t>
  </si>
  <si>
    <t xml:space="preserve">Realizar un informe de resultados por actividad ejecutada, en terminos de eficacia, eficiencia y efectividad. </t>
  </si>
  <si>
    <t>Informes</t>
  </si>
  <si>
    <t>1. Que no se realice un adeacuado seguimiento a las obligaciones contractuales del contratista.
2. Que la ficha técnica y los estudios previos no cuenten con los criterios claros frente a la calidad que se requiere en cada una de las capacitaciones.</t>
  </si>
  <si>
    <t>1. Pago por servicios de capacitación que no cumplan con los estandares establecidos de acuerdo con el contrato de prestación de servicios suscrito.</t>
  </si>
  <si>
    <t xml:space="preserve">*Revisión de cada una de las tematicas a desarrollar y las presentaciones a utilizar en la capacitación, previo al desarrollo de la misma por parte del supervisor.
*Requerimiento al contratista frente a la inconformidad que se presenta por el no cumplimiento de objetivos de la capacitación.
</t>
  </si>
  <si>
    <t>01/04/2017-30/09/2017</t>
  </si>
  <si>
    <t>Diseñar un instructivo o procedimiento mediante el cual se realice descripción de cada uno de los aspectos que se deben tener en cuenta para garantizar la calidad en las capacitaciones brindadas</t>
  </si>
  <si>
    <t>Oficio de aprobación de la tematica de la capacitación</t>
  </si>
  <si>
    <t>1. Debilidad en la administración y control de los inventarios 
2. Entregas de elementos sin autorización de la responsable del Área de SST.</t>
  </si>
  <si>
    <t>1. Presencia de accidentes e incidentes y enfermedades laborales producto de la ausencia de elementos de protección personal (EPP).
E. Detrimento patrimonial.</t>
  </si>
  <si>
    <t>El coordinador del Área o Subdirector autoriza la salida de elementos de EPP del Álmacen</t>
  </si>
  <si>
    <t xml:space="preserve">Implementación de la tarjeta kardex a fin de controlar los elementos existentes y entregas de elementos de protección personal.  </t>
  </si>
  <si>
    <t xml:space="preserve"> </t>
  </si>
  <si>
    <t xml:space="preserve">Se realiza revisión de Mapa de Riesgos de Corrupción con el equipo del Área y se encuentran Riesgos que no habian sido identificados anteriormente. Se determinan cuales acciones se realizarán para la la Mitigación de los Riesgos identificados.
Se genera Plan de Mejoramiento para el Área con las acciones propuestas para la prevención de la materialización del Riesgo. </t>
  </si>
  <si>
    <t xml:space="preserve">Responsable del Área de Nómina y Profesional del Área de Nómina 
</t>
  </si>
  <si>
    <t>Responsable del Área de Bienestar</t>
  </si>
  <si>
    <t>1. Peculado por destinación oficial diferente.
2. Perjudicar la calidad laboral como personal de los funcionarios del Instituto</t>
  </si>
  <si>
    <t>1. Procesos de capacitación debiles.
2. Desaprovechamiento de los recursos.
3. Fragilidad en el fortalecimiento de las competencias laborales y comportamentales de los servidores públicos</t>
  </si>
  <si>
    <t>Auxiliar Administrativo del área de Capacitación</t>
  </si>
  <si>
    <t>Entrega de elementos y/o insumos del área a terceros en pro de un beneficio particular</t>
  </si>
  <si>
    <t>Profesional en Salud Ocupacional</t>
  </si>
  <si>
    <t>Por definir para segundo segundo seguimiento.</t>
  </si>
  <si>
    <t xml:space="preserve">Se  envió a todas las unidades de proteccón y comedores lineamientos sobre la gestión y entrega de residuos reciclables, mediante memorando IE 353 del 23 de enero 2017, como resultado del análisis de los seguimientos anteriores a las unidades sobre el tema de residuos. 
Se realizó reguimiento ambiental a la Unidad Carmen de Apicalá
Memorando solicitud justificación por la no gestión de los residuos peligrosos  generados en la unidad de la 32. IE 924 DEL 15 FEBRERO. Solicitud según procedimiento de los hallazgos obtenidos producto del seguimiento 
Se envió a la unidad del Edén Punto Ecológico. Como resultado del seguimiento realizado se detectó la falta de punto ecológico en la zona de pisicna. </t>
  </si>
  <si>
    <t xml:space="preserve">Equipo Gestión Ambiental </t>
  </si>
  <si>
    <t>(ACTIVIDADES REALIZADAS/ ACTIVIDADES ROGRAMADAS)*100</t>
  </si>
  <si>
    <t xml:space="preserve">Se realizó la revisión manual de 1.206 ordenes de pago en enero, 1.505 en febrero y 1.697 en marzo. Se cerraron 2 cuentas bancarias de Ahorros con saldo cero, a nombre del Idipron. Se realizaron las respectivas conciliaciones bancarias por parte de la tesorería. </t>
  </si>
  <si>
    <t xml:space="preserve">Secretaria,
Auxiliar Administrativo y  Responsable Tesoreria </t>
  </si>
  <si>
    <t xml:space="preserve">(Número de Ordenes de pago revisadas y pagadas/número de ordenes de pago recibidas)*100
</t>
  </si>
  <si>
    <t>En el primer trimestre se pago a tiempo las obligaciones del Idipron, sin embargo en lo referente a servicio públicos se han presentado algunos pagos extemporáneos lo que ha generado intereses de mora, la anterior situación se dio por registrar la cuenta por pagar extemporaneamente.
2. todos los pagos realizados estubieron programdos en PAC.  Por lo anterior no se evidencio  la ocurrencia del riesgo en mencion.</t>
  </si>
  <si>
    <t xml:space="preserve">(Número de casos presentados /número de  pagos realizados)*100
</t>
  </si>
  <si>
    <t xml:space="preserve">Revisión documentos apertura y reintegro de gastos. Solo la caja menor numero 1 fue abierta en el mes de Marzo, a 30 de Marzo la caja menor numero dos no se ha  abierto.
A la fecha no se a evidenciado desfalco alguno en la caja menor. Según su saldo en banco. </t>
  </si>
  <si>
    <t>(Número de casos Notificados/ Número de casos presentados.)*100</t>
  </si>
  <si>
    <t>Hallazgos de los entes de control.
Perdida de la imagen institucional del Instituto.</t>
  </si>
  <si>
    <t>Se delega una persona del área (o mas dependiendo de la cantidad de elementos adquiridos). Cuando se reciben los elementos debe estar presente el Supervisor o delegado de la supervisión. 
A partir de las Ficha Técnica A-GCO-FT-12Vr, 2, que especifican las caracteristicas de los elementos adquiridos se confrontan los elementos a recepcionar relacionados en la Remisiòn que entrega el proveedor..
Existe el Procedimiento  RECEPCIÓN E INGRESO DE BIENES DEVOLUTIVOS O BIENES DE CONSUMO A-GLO-PR-003, en donde se especifican los deberes de cada funcionario y los documentos necesarios para llevar a cabo la recepcion de los elementos.
Se contrastan las caracteristicas de calidad, cantidad, en caso de encontrar diferencias se diligencia el formato la "NOTA DE DEVOLUCION RECIBO DE BIENES A-GLO-FT-012"</t>
  </si>
  <si>
    <t>Por encontrarse en zona de riesgo residual Baja el Instituto asume la materializacion del Riesgo.</t>
  </si>
  <si>
    <t>No ejercer el control necesario sobre lo elemtos que sean devueltos por no cumplir con las caracteristicas de calidad contratada.</t>
  </si>
  <si>
    <t>Hallazgos de los entes de control.
Perdida de la imagen institucional del Instituto.
Perdida de elementos contratados al darse como recibida la factura completa por falta de control.</t>
  </si>
  <si>
    <t>Despues de que se se revisan los elementos contratados y se define cuales de ellos no corresponden a las caracteristicas de calidad definidas en la Ficha Tècnica A-GCO-FT-12Vr, 2, se diligencia la "NOTA DE DEVOLUCIÓN RECIBO DE BIENES A-GLO-FT-012" y se entregan los elementos devueltos al proveedor.
Al momento de que el proveedor repone los bienes objeto de devolución se contrasta nuevamente la Ficha Tècnica A-GCO-FT-12Vr, 2, la NOTA DE DEVOLUCIÓN RECIBO DE BIENES A-GLO-FT-012 y la remisiòn entregada por el proveedor.
Las personas que realizan esta labor son los presonsables de la Bodega y otras pertenecientes al área de Gestiòn Logistica.</t>
  </si>
  <si>
    <t>Mayo 2 de 2017</t>
  </si>
  <si>
    <t xml:space="preserve">Al realizar el seguimiento se observa Teniendo en cuenta que en la evaluación del riesgo, éste se clasifica en una zona baja,  se realizó recomendación a la profesional de la Atención al Ciudadano </t>
  </si>
  <si>
    <t>Profesional Atención al Ciudadano y Profesional de Apoyo al Proceso de la Oficina Asesora de Planeación</t>
  </si>
  <si>
    <t>N/A</t>
  </si>
  <si>
    <t>Se efectuó la creación y modificación 
de Terceros de acuerdo con los soportes exigidos cuyas solicitudes se recibieron en el correo para tal fin (Terceros1@idipron.gov.co).Debido a que el riesgo es bajo el Área asume el riesgo.</t>
  </si>
  <si>
    <t xml:space="preserve">Andrés Villamil/ 
Javier Moreno Rodríguez </t>
  </si>
  <si>
    <t>MONITOREO Y REVISIÓN 
PRIMER SEGUIMIENTO</t>
  </si>
  <si>
    <r>
      <t xml:space="preserve">GESTIÓN LOGISTICA
</t>
    </r>
    <r>
      <rPr>
        <sz val="9"/>
        <color theme="1"/>
        <rFont val="Calibri"/>
        <family val="2"/>
        <scheme val="minor"/>
      </rPr>
      <t>Recibir, administrar y proveer oportunamente, los recursos materiales (bienes) adquiridos y/o recibidos por el Instituto, incluida su  disposición final (cuando aplique), con el fin de que los servicios ofrecidos sean prestados con la calidad y oportunidad requeridas, para el cumplimiento de la misionalidad del IDIPRON.</t>
    </r>
  </si>
  <si>
    <t>Que las cantidades de elementos que ingresan al IDIPRON sean diferentes en cantidad y calidad a las adquiridas por la entidad.</t>
  </si>
  <si>
    <t>Se determina realizar reuniones con los profesionales del área con el fin de identificar riesgos antes no identificados o riesgos emergentes.</t>
  </si>
  <si>
    <t>Hallazgos de la entidades de los entes de control.
Que la misionalidad del IDIPROn se vea comprometida debido a la recepcion de elementos que no corresponden a la ficha tecnica de los bienes adquiridos.</t>
  </si>
  <si>
    <t>Que los elementos que ingresan al IDIPRON sean diferentes en cantidad y calidad a las adquiridas por la entidad y que sea necesario realizar devoluciones de dichos productos.</t>
  </si>
  <si>
    <t>Se creó el PLAN DE MANEJO Y 
MANTENIMIENTO DE INFRAESTRUCTURA con código:  A-MBI-FT-008, con el fin de planificar las labores de mantenimiento preventivo, planificación de personal operativo y monitoreo de actividades, a fin de mantener en óptimas condiciones las diferentes UPIs y de evitar inconvenientes presentados por demoras en la contratación de personal.</t>
  </si>
  <si>
    <t>Coordinador/a proyecto 
1106 y profesional 
de Mantenimiento de Bienes</t>
  </si>
  <si>
    <t>(Plan de Mantenimiento
 de Bienes realizado/ plan de Mantenimiento de Bienes programado)*100</t>
  </si>
  <si>
    <t xml:space="preserve">1. Se solicita trimestralmente información a cada área, dependencia, proyecto, etc. para actualizar la información contable. 
 2. Se analiza la información recibida y se realizan los ajustes requeridos.  </t>
  </si>
  <si>
    <t>RESPONSABLE DE AREA</t>
  </si>
  <si>
    <t>INFORMES SOLICITADOS / INFORMES ALLEGADOS</t>
  </si>
  <si>
    <t>1. Que se individualice la facturación por fuente y proyecto.
  2. Certificar por separado de acuerdo a la facturación</t>
  </si>
  <si>
    <t>Planillas de entrega</t>
  </si>
  <si>
    <t>1. Se solicito la individualización de las facturas y certificaciones de supervisión de acuerdo a la fuente del recurso (propios y Distrito) y del proyecto de inversión.</t>
  </si>
  <si>
    <t>RESPONSABLE AREA CONTABILIDAD - TECNICOS Y AUXIILIARES CONTABLES</t>
  </si>
  <si>
    <t>NUMERO DE CERTIFICACIONES / CUENTAS X PAGAR REALIZADAS</t>
  </si>
  <si>
    <t xml:space="preserve">1. Informar a Sistemas cualquier inconveniente del aplicativo. 
2. Se inicio version nueva del aplicativo Sysman en el año 2017, d epurando cuentas y terceros. 
3. Las modificaciones en el sistemas reflejan el tercero que las realizó.
4. Cerrar el mes mensual o trimestralmente.
</t>
  </si>
  <si>
    <t>ACTUALIZACIÒN Y MODIFICACIÒN DEL SISTEMA PROGRAMADAS /  ATUALIZACIONES Y MODIFICACIONES DEL SISTEMA REALIZADO</t>
  </si>
  <si>
    <r>
      <rPr>
        <b/>
        <sz val="11"/>
        <color theme="1"/>
        <rFont val="Calibri"/>
        <family val="2"/>
        <scheme val="minor"/>
      </rPr>
      <t>ÁREA DE CONTABILIDAD</t>
    </r>
    <r>
      <rPr>
        <sz val="11"/>
        <color theme="1"/>
        <rFont val="Calibri"/>
        <family val="2"/>
        <scheme val="minor"/>
      </rPr>
      <t xml:space="preserve">
La expedición  de una factura de un mismo proveedor en donde se relacione bienes y/o servicios de diferente proyecto y fuente de recursos, para la liquidación de las cuenta por pagar</t>
    </r>
  </si>
  <si>
    <t xml:space="preserve">Registrar los valores en el  proyecto no correspondiente y la afectación de acuerdo al recurso monetario.
</t>
  </si>
  <si>
    <t xml:space="preserve">1. Afectación presupuestal en forma errada de la ejecución de cada uno de los contratos
2.  Valores no reales en los estados contables y suministro de  información incorrecta
</t>
  </si>
  <si>
    <t>1. Se reciben los documentos relacionados y se devuelven indicando el error en la misma planilla con la que se recibio. 
2. Se verifica el consecutivo de pagos en el sistema para evitar un doble pago.</t>
  </si>
  <si>
    <t>AUXILIARES Y TÉCNICOS AREA DE CONTANBILIDAD</t>
  </si>
  <si>
    <t>ERRORES CORREGIDOS / ERRORES ENCONTRADOS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</si>
</sst>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1"/>
      <color theme="0"/>
      <name val="Calibri"/>
      <family val="2"/>
      <scheme val="minor"/>
    </font>
    <font>
      <sz val="10"/>
      <color theme="1"/>
      <name val="Calibri"/>
      <family val="2"/>
      <scheme val="minor"/>
    </font>
    <font>
      <b/>
      <sz val="11"/>
      <color theme="1"/>
      <name val="Calibri"/>
      <family val="2"/>
      <scheme val="minor"/>
    </font>
    <font>
      <sz val="10"/>
      <color theme="0"/>
      <name val="Calibri"/>
      <family val="2"/>
      <scheme val="minor"/>
    </font>
    <font>
      <b/>
      <sz val="9"/>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0"/>
      <name val="Calibri"/>
      <family val="2"/>
      <scheme val="minor"/>
    </font>
    <font>
      <sz val="10"/>
      <name val="Times New Roman"/>
      <family val="1"/>
    </font>
    <font>
      <sz val="9"/>
      <color theme="0"/>
      <name val="Calibri"/>
      <family val="2"/>
      <scheme val="minor"/>
    </font>
    <font>
      <sz val="10"/>
      <color indexed="8"/>
      <name val="Times New Roman"/>
      <family val="1"/>
    </font>
    <font>
      <b/>
      <sz val="10"/>
      <color indexed="8"/>
      <name val="Times New Roman"/>
      <family val="1"/>
    </font>
    <font>
      <sz val="10"/>
      <color theme="0" tint="-0.14999847407452621"/>
      <name val="Times New Roman"/>
      <family val="1"/>
    </font>
    <font>
      <sz val="9"/>
      <color indexed="8"/>
      <name val="Times New Roman"/>
      <family val="1"/>
    </font>
    <font>
      <sz val="11"/>
      <color indexed="8"/>
      <name val="Times New Roman"/>
      <family val="1"/>
    </font>
    <font>
      <b/>
      <sz val="11"/>
      <color indexed="8"/>
      <name val="Times New Roman"/>
      <family val="1"/>
    </font>
    <font>
      <sz val="14"/>
      <name val="Calibri"/>
      <family val="2"/>
      <scheme val="minor"/>
    </font>
    <font>
      <b/>
      <sz val="10"/>
      <name val="Calibri"/>
      <family val="2"/>
      <scheme val="minor"/>
    </font>
    <font>
      <b/>
      <sz val="11"/>
      <name val="Calibri"/>
      <family val="2"/>
      <scheme val="minor"/>
    </font>
    <font>
      <b/>
      <sz val="14"/>
      <name val="Calibri"/>
      <family val="2"/>
      <scheme val="minor"/>
    </font>
    <font>
      <sz val="12"/>
      <name val="Calibri"/>
      <family val="2"/>
      <scheme val="minor"/>
    </font>
    <font>
      <sz val="12"/>
      <color theme="0"/>
      <name val="Calibri"/>
      <family val="2"/>
      <scheme val="minor"/>
    </font>
    <font>
      <sz val="11"/>
      <name val="Calibri"/>
      <family val="2"/>
      <scheme val="minor"/>
    </font>
    <font>
      <sz val="11"/>
      <color rgb="FFFF0000"/>
      <name val="Calibri"/>
      <family val="2"/>
      <scheme val="minor"/>
    </font>
    <font>
      <sz val="16"/>
      <color theme="1"/>
      <name val="Times New Roman"/>
      <family val="1"/>
    </font>
    <font>
      <sz val="11"/>
      <color theme="1"/>
      <name val="Times New Roman"/>
      <family val="1"/>
    </font>
    <font>
      <b/>
      <sz val="11"/>
      <color theme="1"/>
      <name val="Times New Roman"/>
      <family val="1"/>
    </font>
    <font>
      <sz val="11"/>
      <color theme="0"/>
      <name val="Times New Roman"/>
      <family val="1"/>
    </font>
    <font>
      <b/>
      <sz val="11"/>
      <color theme="0"/>
      <name val="Calibri"/>
      <family val="2"/>
      <scheme val="minor"/>
    </font>
    <font>
      <b/>
      <sz val="14"/>
      <color theme="1"/>
      <name val="Calibri"/>
      <family val="2"/>
      <scheme val="minor"/>
    </font>
    <font>
      <b/>
      <sz val="10"/>
      <color theme="0"/>
      <name val="Calibri"/>
      <family val="2"/>
      <scheme val="minor"/>
    </font>
    <font>
      <b/>
      <sz val="20"/>
      <color theme="1"/>
      <name val="Calibri"/>
      <family val="2"/>
      <scheme val="minor"/>
    </font>
    <font>
      <b/>
      <sz val="28"/>
      <color theme="1"/>
      <name val="Calibri"/>
      <family val="2"/>
      <scheme val="minor"/>
    </font>
    <font>
      <b/>
      <sz val="10"/>
      <name val="Times New Roman"/>
      <family val="1"/>
    </font>
    <font>
      <sz val="14"/>
      <color rgb="FFFF0000"/>
      <name val="Times New Roman"/>
      <family val="1"/>
    </font>
    <font>
      <sz val="12"/>
      <color rgb="FFFF0000"/>
      <name val="Times New Roman"/>
      <family val="1"/>
    </font>
    <font>
      <b/>
      <sz val="14"/>
      <color theme="1"/>
      <name val="Times New Roman"/>
      <family val="1"/>
    </font>
    <font>
      <sz val="14"/>
      <color theme="1"/>
      <name val="Times New Roman"/>
      <family val="1"/>
    </font>
    <font>
      <b/>
      <sz val="12"/>
      <color theme="1"/>
      <name val="Times New Roman"/>
      <family val="1"/>
    </font>
    <font>
      <sz val="10"/>
      <color theme="1"/>
      <name val="Times New Roman"/>
      <family val="1"/>
    </font>
    <font>
      <sz val="12"/>
      <color theme="1"/>
      <name val="Times New Roman"/>
      <family val="1"/>
    </font>
    <font>
      <sz val="11"/>
      <color theme="1"/>
      <name val="Calibri"/>
      <family val="2"/>
    </font>
    <font>
      <sz val="9"/>
      <color rgb="FF000000"/>
      <name val="Calibri"/>
      <family val="2"/>
    </font>
    <font>
      <sz val="10"/>
      <name val="Calibri"/>
      <family val="2"/>
    </font>
    <font>
      <sz val="12"/>
      <color rgb="FF000000"/>
      <name val="Calibri"/>
      <family val="2"/>
    </font>
    <font>
      <b/>
      <sz val="11"/>
      <color rgb="FF000000"/>
      <name val="Calibri"/>
      <family val="2"/>
    </font>
    <font>
      <sz val="11"/>
      <color rgb="FFFFFFFF"/>
      <name val="Calibri"/>
      <family val="2"/>
    </font>
    <font>
      <sz val="11"/>
      <name val="Calibri"/>
      <family val="2"/>
    </font>
    <font>
      <b/>
      <sz val="12"/>
      <name val="Times New Roman"/>
      <family val="1"/>
    </font>
    <font>
      <b/>
      <sz val="9"/>
      <color indexed="81"/>
      <name val="Tahoma"/>
      <family val="2"/>
    </font>
    <font>
      <sz val="9"/>
      <color indexed="81"/>
      <name val="Tahoma"/>
      <family val="2"/>
    </font>
    <font>
      <sz val="9"/>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51">
    <xf numFmtId="0" fontId="0" fillId="0" borderId="0" xfId="0"/>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0" borderId="0" xfId="0" applyBorder="1" applyAlignment="1" applyProtection="1"/>
    <xf numFmtId="0" fontId="0" fillId="0" borderId="0" xfId="0" applyProtection="1"/>
    <xf numFmtId="0" fontId="0" fillId="0" borderId="0" xfId="0" applyBorder="1" applyAlignment="1" applyProtection="1">
      <alignment horizontal="center" vertical="center"/>
    </xf>
    <xf numFmtId="0" fontId="0" fillId="0" borderId="0" xfId="0" applyAlignment="1" applyProtection="1">
      <alignment horizontal="right"/>
    </xf>
    <xf numFmtId="0" fontId="0" fillId="0" borderId="10" xfId="0" applyBorder="1" applyAlignment="1" applyProtection="1"/>
    <xf numFmtId="0" fontId="0" fillId="0" borderId="10" xfId="0" applyBorder="1" applyProtection="1"/>
    <xf numFmtId="0" fontId="1" fillId="2" borderId="12" xfId="0" applyFont="1" applyFill="1" applyBorder="1" applyAlignment="1" applyProtection="1">
      <alignment horizontal="center" vertical="center"/>
    </xf>
    <xf numFmtId="0" fontId="1" fillId="2" borderId="0" xfId="0" applyFont="1" applyFill="1" applyProtection="1"/>
    <xf numFmtId="0" fontId="1" fillId="2" borderId="10" xfId="0" applyFont="1" applyFill="1" applyBorder="1" applyAlignment="1" applyProtection="1">
      <alignment horizontal="center" vertical="center" wrapText="1"/>
    </xf>
    <xf numFmtId="0" fontId="0" fillId="0" borderId="1" xfId="0" applyBorder="1" applyProtection="1"/>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1" fillId="2" borderId="1" xfId="0" applyFont="1" applyFill="1" applyBorder="1" applyAlignment="1" applyProtection="1">
      <alignment horizontal="center" vertical="center" wrapText="1"/>
    </xf>
    <xf numFmtId="1" fontId="0" fillId="0" borderId="9" xfId="0" applyNumberFormat="1" applyBorder="1" applyAlignment="1" applyProtection="1">
      <alignment horizontal="center" vertical="center"/>
    </xf>
    <xf numFmtId="1" fontId="0" fillId="0" borderId="0" xfId="0" applyNumberFormat="1" applyBorder="1" applyAlignment="1" applyProtection="1">
      <alignment horizontal="center" vertical="center"/>
    </xf>
    <xf numFmtId="0" fontId="3" fillId="0" borderId="1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0" fillId="0" borderId="0" xfId="0" applyProtection="1">
      <protection locked="0"/>
    </xf>
    <xf numFmtId="0" fontId="12" fillId="0" borderId="0" xfId="0" applyFont="1"/>
    <xf numFmtId="0" fontId="12" fillId="3" borderId="0" xfId="0" applyFont="1" applyFill="1" applyBorder="1"/>
    <xf numFmtId="0" fontId="12" fillId="3" borderId="0" xfId="0" applyFont="1" applyFill="1"/>
    <xf numFmtId="0" fontId="12" fillId="3" borderId="8" xfId="0" applyFont="1" applyFill="1" applyBorder="1"/>
    <xf numFmtId="0" fontId="12" fillId="3" borderId="11" xfId="0" applyFont="1" applyFill="1" applyBorder="1"/>
    <xf numFmtId="0" fontId="12" fillId="3" borderId="7" xfId="0" applyFont="1" applyFill="1" applyBorder="1"/>
    <xf numFmtId="0" fontId="13" fillId="3" borderId="11" xfId="0" applyFont="1" applyFill="1" applyBorder="1" applyAlignment="1">
      <alignment vertical="center"/>
    </xf>
    <xf numFmtId="0" fontId="13" fillId="3" borderId="2" xfId="0" applyFont="1" applyFill="1" applyBorder="1" applyAlignment="1">
      <alignment horizontal="left"/>
    </xf>
    <xf numFmtId="0" fontId="12" fillId="3" borderId="6" xfId="0" applyFont="1" applyFill="1" applyBorder="1" applyAlignment="1">
      <alignment horizontal="center"/>
    </xf>
    <xf numFmtId="0" fontId="13" fillId="3" borderId="0" xfId="0" applyFont="1" applyFill="1" applyBorder="1" applyAlignment="1">
      <alignment vertical="center"/>
    </xf>
    <xf numFmtId="0" fontId="12" fillId="3" borderId="6" xfId="0" applyFont="1" applyFill="1" applyBorder="1"/>
    <xf numFmtId="0" fontId="12" fillId="3" borderId="2" xfId="0" applyFont="1" applyFill="1" applyBorder="1"/>
    <xf numFmtId="0" fontId="12" fillId="3" borderId="0" xfId="0" applyFont="1" applyFill="1" applyBorder="1" applyAlignment="1">
      <alignment horizontal="center"/>
    </xf>
    <xf numFmtId="0" fontId="12" fillId="3" borderId="0" xfId="0" applyFont="1" applyFill="1" applyBorder="1" applyAlignment="1"/>
    <xf numFmtId="0" fontId="12" fillId="3" borderId="2" xfId="0" applyFont="1" applyFill="1" applyBorder="1" applyAlignment="1">
      <alignment vertical="center"/>
    </xf>
    <xf numFmtId="0" fontId="13" fillId="3" borderId="0" xfId="0" applyFont="1" applyFill="1" applyBorder="1" applyAlignment="1"/>
    <xf numFmtId="0" fontId="13" fillId="3" borderId="2" xfId="0" applyFont="1" applyFill="1" applyBorder="1" applyAlignment="1"/>
    <xf numFmtId="0" fontId="12" fillId="3" borderId="0" xfId="0" applyFont="1" applyFill="1" applyBorder="1" applyAlignment="1">
      <alignment vertical="center"/>
    </xf>
    <xf numFmtId="0" fontId="12" fillId="3" borderId="8" xfId="0" applyFont="1" applyFill="1" applyBorder="1" applyAlignment="1">
      <alignment vertical="center"/>
    </xf>
    <xf numFmtId="0" fontId="12" fillId="3" borderId="11" xfId="0" applyFont="1" applyFill="1" applyBorder="1" applyAlignment="1">
      <alignment vertical="center"/>
    </xf>
    <xf numFmtId="0" fontId="13" fillId="3" borderId="11" xfId="0" applyFont="1" applyFill="1" applyBorder="1" applyAlignment="1">
      <alignment horizontal="left"/>
    </xf>
    <xf numFmtId="0" fontId="12" fillId="3" borderId="5" xfId="0" applyFont="1" applyFill="1" applyBorder="1" applyAlignment="1">
      <alignment horizontal="center"/>
    </xf>
    <xf numFmtId="0" fontId="12" fillId="3" borderId="9" xfId="0" applyFont="1" applyFill="1" applyBorder="1"/>
    <xf numFmtId="0" fontId="13" fillId="3" borderId="4" xfId="0" applyFont="1" applyFill="1" applyBorder="1" applyAlignment="1"/>
    <xf numFmtId="0" fontId="12" fillId="0" borderId="0" xfId="0" applyFont="1" applyFill="1" applyBorder="1" applyAlignment="1">
      <alignment horizontal="center" vertical="top"/>
    </xf>
    <xf numFmtId="0" fontId="14" fillId="0" borderId="0" xfId="0" applyFont="1" applyFill="1" applyBorder="1" applyAlignment="1">
      <alignment horizontal="center" vertical="center"/>
    </xf>
    <xf numFmtId="0" fontId="12" fillId="0" borderId="9" xfId="0" applyFont="1" applyFill="1" applyBorder="1" applyAlignment="1">
      <alignment horizontal="center" vertical="top"/>
    </xf>
    <xf numFmtId="0" fontId="12" fillId="0" borderId="0" xfId="0" applyFont="1" applyFill="1" applyBorder="1" applyAlignment="1">
      <alignment horizontal="left" vertical="center"/>
    </xf>
    <xf numFmtId="0" fontId="12" fillId="3" borderId="0" xfId="0" applyFont="1" applyFill="1" applyBorder="1" applyAlignment="1">
      <alignment horizontal="center" vertical="top"/>
    </xf>
    <xf numFmtId="0" fontId="13" fillId="3" borderId="0" xfId="0" applyFont="1" applyFill="1" applyBorder="1" applyAlignment="1">
      <alignment vertical="top"/>
    </xf>
    <xf numFmtId="0" fontId="13" fillId="3" borderId="8" xfId="0" applyFont="1" applyFill="1" applyBorder="1" applyAlignment="1">
      <alignment vertical="top"/>
    </xf>
    <xf numFmtId="0" fontId="13" fillId="3" borderId="11" xfId="0" applyFont="1" applyFill="1" applyBorder="1" applyAlignment="1">
      <alignment vertical="top"/>
    </xf>
    <xf numFmtId="0" fontId="13" fillId="3" borderId="7" xfId="0" applyFont="1" applyFill="1" applyBorder="1" applyAlignment="1">
      <alignment vertical="top"/>
    </xf>
    <xf numFmtId="0" fontId="12" fillId="3" borderId="6" xfId="0" applyFont="1" applyFill="1" applyBorder="1" applyAlignment="1">
      <alignment horizontal="center" vertical="center"/>
    </xf>
    <xf numFmtId="0" fontId="12" fillId="3" borderId="0" xfId="0" applyFont="1" applyFill="1" applyBorder="1" applyAlignment="1">
      <alignment horizontal="center" vertical="center"/>
    </xf>
    <xf numFmtId="0" fontId="0" fillId="3" borderId="11" xfId="0" applyFill="1" applyBorder="1" applyAlignment="1"/>
    <xf numFmtId="0" fontId="0" fillId="3" borderId="0" xfId="0" applyFill="1" applyBorder="1" applyAlignment="1"/>
    <xf numFmtId="0" fontId="12" fillId="3" borderId="6" xfId="0" applyFont="1" applyFill="1" applyBorder="1" applyAlignment="1">
      <alignment vertical="center"/>
    </xf>
    <xf numFmtId="0" fontId="13" fillId="3" borderId="6" xfId="0" applyFont="1" applyFill="1" applyBorder="1" applyAlignment="1">
      <alignment vertical="top"/>
    </xf>
    <xf numFmtId="0" fontId="13" fillId="3" borderId="2" xfId="0" applyFont="1" applyFill="1" applyBorder="1" applyAlignment="1">
      <alignment vertical="top"/>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2" fillId="3" borderId="9" xfId="0" applyFont="1" applyFill="1" applyBorder="1" applyAlignment="1">
      <alignment horizontal="center" vertical="center"/>
    </xf>
    <xf numFmtId="0" fontId="13" fillId="0" borderId="0" xfId="0" applyFont="1" applyBorder="1" applyAlignment="1">
      <alignment horizontal="center" vertical="center" wrapText="1"/>
    </xf>
    <xf numFmtId="0" fontId="12" fillId="3" borderId="0" xfId="0" applyFont="1" applyFill="1" applyBorder="1" applyAlignment="1">
      <alignment horizontal="left" vertical="center"/>
    </xf>
    <xf numFmtId="0" fontId="13" fillId="0" borderId="0" xfId="0" applyFont="1" applyBorder="1" applyAlignment="1">
      <alignment vertical="center" wrapText="1"/>
    </xf>
    <xf numFmtId="0" fontId="12" fillId="0" borderId="0" xfId="0" applyFont="1" applyAlignment="1">
      <alignment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0" fontId="12" fillId="3" borderId="0" xfId="0" applyFont="1" applyFill="1" applyBorder="1" applyAlignment="1">
      <alignment horizontal="right" vertical="center"/>
    </xf>
    <xf numFmtId="0" fontId="12" fillId="3" borderId="0" xfId="0" applyFont="1" applyFill="1" applyAlignment="1">
      <alignment horizontal="right" vertic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Border="1" applyAlignment="1">
      <alignment horizontal="left" vertical="center"/>
    </xf>
    <xf numFmtId="0" fontId="13" fillId="0" borderId="0" xfId="0" applyFont="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3" fillId="0" borderId="0" xfId="0" applyFont="1" applyAlignment="1">
      <alignment horizontal="center" wrapText="1"/>
    </xf>
    <xf numFmtId="0" fontId="3" fillId="0" borderId="1" xfId="0" applyFont="1" applyBorder="1"/>
    <xf numFmtId="0" fontId="0" fillId="0" borderId="1" xfId="0" applyBorder="1"/>
    <xf numFmtId="0" fontId="0" fillId="0" borderId="1" xfId="0" applyBorder="1" applyAlignment="1">
      <alignment vertical="top" wrapText="1"/>
    </xf>
    <xf numFmtId="0" fontId="0" fillId="0" borderId="1" xfId="0" applyBorder="1" applyAlignment="1">
      <alignment wrapText="1"/>
    </xf>
    <xf numFmtId="0" fontId="3" fillId="0" borderId="1" xfId="0" applyFont="1" applyBorder="1" applyAlignment="1">
      <alignment vertical="center"/>
    </xf>
    <xf numFmtId="0" fontId="3" fillId="0" borderId="1" xfId="0" applyFont="1" applyBorder="1" applyAlignment="1"/>
    <xf numFmtId="1" fontId="0" fillId="0" borderId="9" xfId="0" applyNumberFormat="1" applyBorder="1" applyAlignment="1" applyProtection="1">
      <alignment horizontal="center" vertical="center"/>
    </xf>
    <xf numFmtId="1" fontId="0" fillId="0" borderId="9" xfId="0" applyNumberFormat="1" applyBorder="1" applyAlignment="1" applyProtection="1">
      <alignment horizontal="center" vertical="center"/>
    </xf>
    <xf numFmtId="0" fontId="8" fillId="0" borderId="16" xfId="0" applyFont="1" applyBorder="1" applyAlignment="1" applyProtection="1">
      <alignment horizontal="center" vertical="center" wrapText="1"/>
      <protection locked="0"/>
    </xf>
    <xf numFmtId="1" fontId="7" fillId="0" borderId="9" xfId="0" applyNumberFormat="1" applyFont="1" applyBorder="1" applyAlignment="1" applyProtection="1">
      <alignment horizontal="center" vertical="center"/>
    </xf>
    <xf numFmtId="1" fontId="7" fillId="0" borderId="0" xfId="0" applyNumberFormat="1" applyFont="1" applyBorder="1" applyAlignment="1" applyProtection="1">
      <alignment horizontal="center" vertical="center"/>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 fontId="0" fillId="0" borderId="1"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 fontId="0" fillId="0" borderId="9" xfId="0" applyNumberFormat="1" applyFont="1" applyBorder="1" applyAlignment="1" applyProtection="1">
      <alignment horizontal="center" vertical="center"/>
    </xf>
    <xf numFmtId="1" fontId="0" fillId="0" borderId="0" xfId="0" applyNumberFormat="1" applyFont="1" applyBorder="1" applyAlignment="1" applyProtection="1">
      <alignment horizontal="center" vertical="center"/>
    </xf>
    <xf numFmtId="0" fontId="28" fillId="0" borderId="23" xfId="0" applyFont="1" applyBorder="1" applyAlignment="1" applyProtection="1">
      <alignment horizontal="center" vertical="center" wrapText="1"/>
      <protection locked="0"/>
    </xf>
    <xf numFmtId="1" fontId="27" fillId="0" borderId="0" xfId="0" applyNumberFormat="1" applyFont="1" applyBorder="1" applyAlignment="1" applyProtection="1">
      <alignment horizontal="center" vertical="center" wrapText="1"/>
    </xf>
    <xf numFmtId="0" fontId="28" fillId="0" borderId="16" xfId="0" applyFont="1" applyBorder="1" applyAlignment="1" applyProtection="1">
      <alignment horizontal="center" vertical="center" wrapText="1"/>
      <protection locked="0"/>
    </xf>
    <xf numFmtId="1" fontId="27" fillId="0" borderId="9" xfId="0" applyNumberFormat="1" applyFont="1" applyBorder="1" applyAlignment="1" applyProtection="1">
      <alignment horizontal="center" vertical="center" wrapText="1"/>
    </xf>
    <xf numFmtId="0" fontId="28" fillId="0" borderId="21" xfId="0" applyFont="1" applyBorder="1" applyAlignment="1" applyProtection="1">
      <alignment horizontal="center" vertical="center" wrapText="1"/>
      <protection locked="0"/>
    </xf>
    <xf numFmtId="0" fontId="0"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30" fillId="2" borderId="1" xfId="0" applyFont="1" applyFill="1" applyBorder="1" applyAlignment="1" applyProtection="1">
      <alignment horizontal="center" vertical="center"/>
    </xf>
    <xf numFmtId="0" fontId="32" fillId="2" borderId="1" xfId="0" applyFont="1" applyFill="1" applyBorder="1" applyAlignment="1" applyProtection="1">
      <alignment horizontal="center" vertical="center"/>
    </xf>
    <xf numFmtId="0" fontId="0" fillId="0" borderId="0" xfId="0" applyFont="1" applyProtection="1"/>
    <xf numFmtId="0" fontId="0" fillId="0" borderId="0" xfId="0" applyFont="1" applyAlignment="1" applyProtection="1">
      <alignment vertical="center"/>
    </xf>
    <xf numFmtId="0" fontId="0" fillId="0" borderId="0" xfId="0" applyBorder="1" applyAlignment="1" applyProtection="1">
      <alignment horizontal="center" vertical="center"/>
    </xf>
    <xf numFmtId="0" fontId="0" fillId="0" borderId="0" xfId="0" applyProtection="1"/>
    <xf numFmtId="0" fontId="35" fillId="0" borderId="4" xfId="0" applyFont="1" applyBorder="1" applyAlignment="1" applyProtection="1">
      <alignment horizontal="left" vertical="top"/>
    </xf>
    <xf numFmtId="0" fontId="35" fillId="0" borderId="2" xfId="0" applyFont="1" applyBorder="1" applyAlignment="1" applyProtection="1">
      <alignment horizontal="left" vertical="top"/>
    </xf>
    <xf numFmtId="0" fontId="35" fillId="0" borderId="7" xfId="0" applyFont="1" applyBorder="1" applyAlignment="1" applyProtection="1">
      <alignment horizontal="left" vertical="top"/>
    </xf>
    <xf numFmtId="0" fontId="27" fillId="0" borderId="0" xfId="0" applyFont="1" applyBorder="1" applyProtection="1"/>
    <xf numFmtId="0" fontId="27" fillId="0" borderId="8" xfId="0" applyFont="1" applyBorder="1" applyProtection="1"/>
    <xf numFmtId="0" fontId="27" fillId="0" borderId="0" xfId="0" applyFont="1" applyBorder="1" applyProtection="1">
      <protection locked="0"/>
    </xf>
    <xf numFmtId="0" fontId="42" fillId="0" borderId="0" xfId="0" applyFont="1" applyProtection="1"/>
    <xf numFmtId="0" fontId="7" fillId="0" borderId="14" xfId="0" applyFont="1" applyBorder="1" applyAlignment="1" applyProtection="1">
      <alignment horizontal="justify" vertical="top" wrapText="1"/>
    </xf>
    <xf numFmtId="0" fontId="7" fillId="0" borderId="15" xfId="0" applyFont="1" applyBorder="1" applyAlignment="1" applyProtection="1">
      <alignment horizontal="justify" wrapText="1"/>
    </xf>
    <xf numFmtId="0" fontId="7" fillId="0" borderId="15" xfId="0" applyFont="1" applyBorder="1" applyAlignment="1" applyProtection="1">
      <alignment horizontal="justify"/>
    </xf>
    <xf numFmtId="0" fontId="7" fillId="0" borderId="19" xfId="0" applyFont="1" applyBorder="1" applyAlignment="1" applyProtection="1">
      <alignment horizontal="justify" wrapText="1"/>
    </xf>
    <xf numFmtId="0" fontId="46" fillId="0" borderId="14" xfId="0" applyFont="1" applyFill="1" applyBorder="1" applyAlignment="1" applyProtection="1">
      <alignment horizontal="justify" vertical="top" wrapText="1"/>
    </xf>
    <xf numFmtId="0" fontId="47" fillId="0" borderId="16" xfId="0" applyFont="1" applyFill="1" applyBorder="1" applyAlignment="1" applyProtection="1">
      <alignment horizontal="center" vertical="center" wrapText="1"/>
      <protection locked="0"/>
    </xf>
    <xf numFmtId="1" fontId="43" fillId="0" borderId="9" xfId="0" applyNumberFormat="1" applyFont="1" applyFill="1" applyBorder="1" applyAlignment="1" applyProtection="1">
      <alignment horizontal="center" vertical="center"/>
    </xf>
    <xf numFmtId="0" fontId="46" fillId="0" borderId="15" xfId="0" applyFont="1" applyFill="1" applyBorder="1" applyAlignment="1" applyProtection="1">
      <alignment horizontal="justify" wrapText="1"/>
    </xf>
    <xf numFmtId="1" fontId="43" fillId="0" borderId="0" xfId="0" applyNumberFormat="1" applyFont="1" applyFill="1" applyBorder="1" applyAlignment="1" applyProtection="1">
      <alignment horizontal="center" vertical="center"/>
    </xf>
    <xf numFmtId="0" fontId="46" fillId="0" borderId="15" xfId="0" applyFont="1" applyFill="1" applyBorder="1" applyAlignment="1" applyProtection="1">
      <alignment horizontal="justify"/>
    </xf>
    <xf numFmtId="0" fontId="46" fillId="0" borderId="19" xfId="0" applyFont="1" applyFill="1" applyBorder="1" applyAlignment="1" applyProtection="1">
      <alignment horizontal="justify" wrapText="1"/>
    </xf>
    <xf numFmtId="0" fontId="47" fillId="0" borderId="21" xfId="0" applyFont="1" applyFill="1" applyBorder="1" applyAlignment="1" applyProtection="1">
      <alignment horizontal="center" vertical="center" wrapText="1"/>
      <protection locked="0"/>
    </xf>
    <xf numFmtId="0" fontId="7" fillId="0" borderId="15" xfId="0" applyFont="1" applyBorder="1" applyAlignment="1" applyProtection="1">
      <alignment horizontal="justify" vertical="top" wrapText="1"/>
    </xf>
    <xf numFmtId="0" fontId="7" fillId="0" borderId="15" xfId="0" applyFont="1" applyBorder="1" applyAlignment="1" applyProtection="1">
      <alignment horizontal="justify" vertical="top"/>
    </xf>
    <xf numFmtId="0" fontId="7" fillId="0" borderId="19" xfId="0" applyFont="1" applyBorder="1" applyAlignment="1" applyProtection="1">
      <alignment horizontal="justify" vertical="top" wrapText="1"/>
    </xf>
    <xf numFmtId="0" fontId="7" fillId="0" borderId="24" xfId="0" applyFont="1" applyBorder="1" applyAlignment="1" applyProtection="1">
      <alignment horizontal="justify" vertical="top" wrapText="1"/>
    </xf>
    <xf numFmtId="0" fontId="7" fillId="0" borderId="25" xfId="0" applyFont="1" applyBorder="1" applyAlignment="1" applyProtection="1">
      <alignment horizontal="justify" vertical="top" wrapText="1"/>
    </xf>
    <xf numFmtId="0" fontId="7" fillId="0" borderId="25" xfId="0" applyFont="1" applyBorder="1" applyAlignment="1" applyProtection="1">
      <alignment horizontal="justify" vertical="top"/>
    </xf>
    <xf numFmtId="0" fontId="7" fillId="0" borderId="26" xfId="0" applyFont="1" applyBorder="1" applyAlignment="1" applyProtection="1">
      <alignment horizontal="justify" vertical="top" wrapText="1"/>
    </xf>
    <xf numFmtId="0" fontId="7" fillId="0" borderId="8" xfId="0" applyFont="1" applyBorder="1" applyAlignment="1" applyProtection="1">
      <alignment horizontal="justify" vertical="top" wrapText="1"/>
    </xf>
    <xf numFmtId="0" fontId="7" fillId="0" borderId="14" xfId="0" applyFont="1" applyBorder="1" applyAlignment="1" applyProtection="1">
      <alignment horizontal="justify" vertical="center" wrapText="1"/>
    </xf>
    <xf numFmtId="0" fontId="7" fillId="0" borderId="15" xfId="0" applyFont="1" applyBorder="1" applyAlignment="1" applyProtection="1">
      <alignment horizontal="justify" vertical="center" wrapText="1"/>
    </xf>
    <xf numFmtId="0" fontId="7" fillId="0" borderId="15" xfId="0" applyFont="1" applyBorder="1" applyAlignment="1" applyProtection="1">
      <alignment horizontal="justify" vertical="center"/>
    </xf>
    <xf numFmtId="0" fontId="7" fillId="0" borderId="19" xfId="0" applyFont="1" applyBorder="1" applyAlignment="1" applyProtection="1">
      <alignment horizontal="justify" vertical="center" wrapText="1"/>
    </xf>
    <xf numFmtId="0" fontId="7" fillId="0" borderId="1" xfId="0" applyFont="1" applyBorder="1" applyAlignment="1" applyProtection="1">
      <alignment horizontal="justify" vertical="top" wrapText="1"/>
    </xf>
    <xf numFmtId="0" fontId="7" fillId="0" borderId="1" xfId="0" applyFont="1" applyBorder="1" applyAlignment="1" applyProtection="1">
      <alignment horizontal="justify" wrapText="1"/>
    </xf>
    <xf numFmtId="0" fontId="7" fillId="0" borderId="1" xfId="0" applyFont="1" applyBorder="1" applyAlignment="1" applyProtection="1">
      <alignment horizontal="justify"/>
    </xf>
    <xf numFmtId="0" fontId="42" fillId="0" borderId="22" xfId="0" applyFont="1" applyBorder="1" applyAlignment="1" applyProtection="1">
      <alignment horizontal="justify" vertical="center" wrapText="1"/>
    </xf>
    <xf numFmtId="0" fontId="42" fillId="0" borderId="15" xfId="0" applyFont="1" applyBorder="1" applyAlignment="1" applyProtection="1">
      <alignment horizontal="justify" vertical="center" wrapText="1"/>
    </xf>
    <xf numFmtId="0" fontId="42" fillId="0" borderId="19" xfId="0" applyFont="1" applyBorder="1" applyAlignment="1" applyProtection="1">
      <alignment horizontal="justify" vertical="center" wrapText="1"/>
    </xf>
    <xf numFmtId="0" fontId="42" fillId="0" borderId="14" xfId="0" applyFont="1" applyBorder="1" applyAlignment="1" applyProtection="1">
      <alignment horizontal="justify" vertical="center" wrapText="1"/>
    </xf>
    <xf numFmtId="0" fontId="50" fillId="0" borderId="4" xfId="0" applyFont="1" applyBorder="1" applyAlignment="1" applyProtection="1">
      <alignment horizontal="left" vertical="top"/>
    </xf>
    <xf numFmtId="0" fontId="50" fillId="0" borderId="2" xfId="0" applyFont="1" applyBorder="1" applyAlignment="1" applyProtection="1">
      <alignment horizontal="left" vertical="top"/>
    </xf>
    <xf numFmtId="0" fontId="50" fillId="0" borderId="7" xfId="0" applyFont="1" applyBorder="1" applyAlignment="1" applyProtection="1">
      <alignment horizontal="left" vertical="top"/>
    </xf>
    <xf numFmtId="0" fontId="7" fillId="0" borderId="0" xfId="0" applyFont="1" applyProtection="1"/>
    <xf numFmtId="1" fontId="0" fillId="0" borderId="9" xfId="0" applyNumberFormat="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0" borderId="1" xfId="0"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0" xfId="0" applyFont="1" applyBorder="1" applyAlignment="1" applyProtection="1">
      <alignment horizontal="center" vertical="center"/>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4" fillId="0" borderId="1" xfId="0" applyFont="1" applyBorder="1" applyAlignment="1" applyProtection="1">
      <alignment horizontal="center" vertical="center" textRotation="90" wrapText="1"/>
      <protection locked="0"/>
    </xf>
    <xf numFmtId="0" fontId="9" fillId="0" borderId="1" xfId="0" applyFont="1" applyBorder="1" applyAlignment="1" applyProtection="1">
      <alignment horizontal="center" vertical="center" wrapText="1"/>
    </xf>
    <xf numFmtId="1" fontId="24" fillId="0" borderId="1" xfId="0" applyNumberFormat="1" applyFont="1" applyBorder="1" applyAlignment="1" applyProtection="1">
      <alignment horizontal="center" vertical="center"/>
    </xf>
    <xf numFmtId="0" fontId="0" fillId="0" borderId="13"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3"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textRotation="90" wrapText="1"/>
      <protection locked="0"/>
    </xf>
    <xf numFmtId="0" fontId="24" fillId="0" borderId="12" xfId="0" applyFont="1" applyBorder="1" applyAlignment="1" applyProtection="1">
      <alignment horizontal="center" vertical="center" textRotation="90" wrapText="1"/>
      <protection locked="0"/>
    </xf>
    <xf numFmtId="0" fontId="9"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1" fontId="0" fillId="0" borderId="5" xfId="0" applyNumberFormat="1" applyBorder="1" applyAlignment="1" applyProtection="1">
      <alignment horizontal="center" vertical="center"/>
    </xf>
    <xf numFmtId="1" fontId="0" fillId="0" borderId="6" xfId="0" applyNumberFormat="1" applyBorder="1" applyAlignment="1" applyProtection="1">
      <alignment horizontal="center" vertical="center"/>
    </xf>
    <xf numFmtId="1" fontId="9" fillId="0" borderId="4" xfId="0" applyNumberFormat="1" applyFont="1" applyBorder="1" applyAlignment="1" applyProtection="1">
      <alignment horizontal="center" vertical="center" wrapText="1"/>
    </xf>
    <xf numFmtId="1" fontId="9" fillId="0" borderId="2" xfId="0" applyNumberFormat="1" applyFont="1" applyBorder="1" applyAlignment="1" applyProtection="1">
      <alignment horizontal="center" vertical="center" wrapText="1"/>
    </xf>
    <xf numFmtId="0" fontId="0" fillId="0" borderId="6" xfId="0" applyBorder="1" applyAlignment="1" applyProtection="1">
      <alignment horizontal="center" vertical="center"/>
    </xf>
    <xf numFmtId="0" fontId="0" fillId="0" borderId="9" xfId="0" applyBorder="1" applyAlignment="1" applyProtection="1">
      <alignment horizontal="center" vertical="center" wrapText="1"/>
    </xf>
    <xf numFmtId="0" fontId="0" fillId="0" borderId="0" xfId="0"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xf>
    <xf numFmtId="0" fontId="0" fillId="0" borderId="1" xfId="0" applyFont="1" applyBorder="1" applyAlignment="1" applyProtection="1">
      <alignment horizontal="center" vertical="center"/>
      <protection locked="0"/>
    </xf>
    <xf numFmtId="1" fontId="0" fillId="0" borderId="1" xfId="0" applyNumberFormat="1" applyBorder="1" applyAlignment="1" applyProtection="1">
      <alignment horizontal="center" vertical="center"/>
    </xf>
    <xf numFmtId="0" fontId="0" fillId="0" borderId="4"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protection locked="0"/>
    </xf>
    <xf numFmtId="1" fontId="0" fillId="0" borderId="9"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24" fillId="0" borderId="13"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xf>
    <xf numFmtId="0" fontId="9" fillId="0" borderId="7" xfId="0" applyFont="1" applyBorder="1" applyAlignment="1" applyProtection="1">
      <alignment horizontal="center" vertical="center" wrapText="1"/>
    </xf>
    <xf numFmtId="1" fontId="0" fillId="0" borderId="8" xfId="0" applyNumberFormat="1" applyBorder="1" applyAlignment="1" applyProtection="1">
      <alignment horizontal="center" vertical="center"/>
    </xf>
    <xf numFmtId="1" fontId="9" fillId="0" borderId="7" xfId="0" applyNumberFormat="1" applyFont="1" applyBorder="1" applyAlignment="1" applyProtection="1">
      <alignment horizontal="center" vertical="center" wrapText="1"/>
    </xf>
    <xf numFmtId="0" fontId="24" fillId="0" borderId="13" xfId="0"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21" fillId="0" borderId="1" xfId="0" applyFont="1" applyBorder="1" applyAlignment="1" applyProtection="1">
      <alignment horizontal="center" vertical="center"/>
    </xf>
    <xf numFmtId="0" fontId="19" fillId="0" borderId="13" xfId="0" applyFont="1" applyFill="1" applyBorder="1" applyAlignment="1" applyProtection="1">
      <alignment horizontal="center" vertical="center"/>
    </xf>
    <xf numFmtId="0" fontId="3" fillId="0" borderId="3" xfId="0" applyFont="1" applyBorder="1" applyAlignment="1" applyProtection="1">
      <alignment horizontal="center"/>
    </xf>
    <xf numFmtId="0" fontId="3" fillId="0" borderId="17" xfId="0" applyFont="1" applyBorder="1" applyAlignment="1" applyProtection="1">
      <alignment horizontal="center"/>
    </xf>
    <xf numFmtId="0" fontId="3" fillId="0" borderId="18" xfId="0" applyFont="1" applyBorder="1" applyAlignment="1" applyProtection="1">
      <alignment horizontal="center"/>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0" fillId="0" borderId="1"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3" fillId="0" borderId="1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0" fillId="0" borderId="13"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3" fillId="0" borderId="1" xfId="0" applyFont="1" applyBorder="1" applyAlignment="1" applyProtection="1">
      <alignment horizontal="center"/>
    </xf>
    <xf numFmtId="0" fontId="0" fillId="0" borderId="12"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3"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3" fillId="0" borderId="1" xfId="0" applyFont="1" applyBorder="1" applyAlignment="1" applyProtection="1">
      <alignment horizontal="center" wrapText="1"/>
    </xf>
    <xf numFmtId="0" fontId="8"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xf>
    <xf numFmtId="0" fontId="1" fillId="2" borderId="1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18" fillId="0" borderId="1" xfId="0" applyFont="1" applyBorder="1" applyAlignment="1" applyProtection="1">
      <alignment horizontal="center" vertical="center"/>
    </xf>
    <xf numFmtId="0" fontId="31" fillId="0" borderId="1" xfId="0" applyFont="1" applyBorder="1" applyAlignment="1" applyProtection="1">
      <alignment horizontal="center"/>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0" fillId="0" borderId="1" xfId="0" applyBorder="1" applyAlignment="1" applyProtection="1">
      <alignment horizontal="center"/>
    </xf>
    <xf numFmtId="0" fontId="0" fillId="0" borderId="13"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6" fillId="3" borderId="1" xfId="0" applyFont="1" applyFill="1" applyBorder="1" applyAlignment="1" applyProtection="1">
      <alignment horizontal="center"/>
      <protection locked="0"/>
    </xf>
    <xf numFmtId="0" fontId="33" fillId="3" borderId="1" xfId="0" applyFont="1" applyFill="1" applyBorder="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protection locked="0"/>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xf>
    <xf numFmtId="1" fontId="0" fillId="0" borderId="9" xfId="0" applyNumberFormat="1" applyFont="1" applyBorder="1" applyAlignment="1" applyProtection="1">
      <alignment horizontal="center" vertical="center"/>
    </xf>
    <xf numFmtId="0" fontId="0" fillId="0" borderId="9"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1" fontId="0" fillId="0" borderId="5" xfId="0" applyNumberFormat="1" applyFont="1" applyBorder="1" applyAlignment="1" applyProtection="1">
      <alignment horizontal="center" vertical="center"/>
    </xf>
    <xf numFmtId="1" fontId="0" fillId="0" borderId="6" xfId="0" applyNumberFormat="1" applyFont="1" applyBorder="1" applyAlignment="1" applyProtection="1">
      <alignment horizontal="center" vertical="center"/>
    </xf>
    <xf numFmtId="1" fontId="0" fillId="0" borderId="8" xfId="0" applyNumberFormat="1"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0" xfId="0" applyFont="1" applyAlignment="1" applyProtection="1">
      <alignment horizontal="left" vertical="top" wrapText="1"/>
    </xf>
    <xf numFmtId="0" fontId="27" fillId="0" borderId="0" xfId="0" applyFont="1" applyBorder="1" applyAlignment="1" applyProtection="1">
      <alignment horizontal="center" vertical="center" wrapText="1"/>
    </xf>
    <xf numFmtId="1" fontId="27" fillId="0" borderId="0" xfId="0" applyNumberFormat="1" applyFont="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4" fillId="0" borderId="2" xfId="0" applyFont="1" applyBorder="1" applyAlignment="1" applyProtection="1">
      <alignment horizontal="left" vertical="center" wrapText="1"/>
    </xf>
    <xf numFmtId="0" fontId="24" fillId="0" borderId="7" xfId="0" applyFont="1" applyBorder="1" applyAlignment="1" applyProtection="1">
      <alignment horizontal="left" vertical="center" wrapText="1"/>
    </xf>
    <xf numFmtId="1" fontId="0" fillId="0" borderId="6" xfId="0" applyNumberFormat="1" applyFont="1" applyBorder="1" applyAlignment="1" applyProtection="1">
      <alignment horizontal="left" vertical="top" wrapText="1"/>
    </xf>
    <xf numFmtId="1" fontId="0" fillId="0" borderId="8" xfId="0" applyNumberFormat="1" applyFont="1" applyBorder="1" applyAlignment="1" applyProtection="1">
      <alignment horizontal="left" vertical="top" wrapText="1"/>
    </xf>
    <xf numFmtId="1" fontId="24" fillId="0" borderId="2" xfId="0" applyNumberFormat="1" applyFont="1" applyBorder="1" applyAlignment="1" applyProtection="1">
      <alignment horizontal="center" vertical="center" wrapText="1"/>
    </xf>
    <xf numFmtId="1" fontId="24" fillId="0" borderId="7" xfId="0" applyNumberFormat="1" applyFont="1" applyBorder="1" applyAlignment="1" applyProtection="1">
      <alignment horizontal="center" vertical="center" wrapText="1"/>
    </xf>
    <xf numFmtId="0" fontId="0" fillId="0" borderId="6" xfId="0" applyFont="1" applyBorder="1" applyAlignment="1" applyProtection="1">
      <alignment horizontal="left" vertical="top" wrapText="1"/>
    </xf>
    <xf numFmtId="0" fontId="0" fillId="0" borderId="13" xfId="0" applyFont="1" applyBorder="1" applyAlignment="1" applyProtection="1">
      <alignment horizontal="justify" vertical="center" wrapText="1"/>
      <protection locked="0"/>
    </xf>
    <xf numFmtId="0" fontId="0" fillId="0" borderId="12" xfId="0" applyFont="1" applyBorder="1" applyAlignment="1" applyProtection="1">
      <alignment horizontal="justify" vertical="center" wrapText="1"/>
      <protection locked="0"/>
    </xf>
    <xf numFmtId="0" fontId="0" fillId="0" borderId="10" xfId="0" applyFont="1" applyBorder="1" applyAlignment="1" applyProtection="1">
      <alignment horizontal="justify" vertical="center" wrapText="1"/>
      <protection locked="0"/>
    </xf>
    <xf numFmtId="0" fontId="26" fillId="0" borderId="1"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xf>
    <xf numFmtId="0" fontId="27" fillId="0" borderId="1" xfId="0" applyFont="1" applyBorder="1" applyAlignment="1" applyProtection="1">
      <alignment horizontal="center" vertical="center" wrapText="1"/>
    </xf>
    <xf numFmtId="0" fontId="24" fillId="0" borderId="10" xfId="0" applyFont="1" applyFill="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1" fontId="24" fillId="0" borderId="5" xfId="0" applyNumberFormat="1" applyFont="1" applyBorder="1" applyAlignment="1" applyProtection="1">
      <alignment horizontal="left" vertical="top" wrapText="1"/>
    </xf>
    <xf numFmtId="1" fontId="24" fillId="0" borderId="6" xfId="0" applyNumberFormat="1" applyFont="1" applyBorder="1" applyAlignment="1" applyProtection="1">
      <alignment horizontal="left" vertical="top" wrapText="1"/>
    </xf>
    <xf numFmtId="0" fontId="0" fillId="0" borderId="1" xfId="0" applyFont="1" applyBorder="1" applyAlignment="1" applyProtection="1">
      <alignment horizontal="left" vertical="top" wrapText="1"/>
      <protection locked="0"/>
    </xf>
    <xf numFmtId="1" fontId="27" fillId="0" borderId="9" xfId="0" applyNumberFormat="1"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1" fontId="24" fillId="0" borderId="1" xfId="0" applyNumberFormat="1" applyFont="1" applyBorder="1" applyAlignment="1" applyProtection="1">
      <alignment horizontal="left" vertical="top" wrapText="1"/>
    </xf>
    <xf numFmtId="0" fontId="0" fillId="0" borderId="1" xfId="0" applyFont="1" applyBorder="1" applyAlignment="1" applyProtection="1">
      <alignment horizontal="left" vertical="top" wrapText="1"/>
    </xf>
    <xf numFmtId="0" fontId="24" fillId="0" borderId="4"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1" fontId="24" fillId="0" borderId="4" xfId="0" applyNumberFormat="1" applyFont="1" applyBorder="1" applyAlignment="1" applyProtection="1">
      <alignment horizontal="center" vertical="center" wrapText="1"/>
    </xf>
    <xf numFmtId="0" fontId="24" fillId="0" borderId="1"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4"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xf>
    <xf numFmtId="0" fontId="0" fillId="0" borderId="1" xfId="0" applyFont="1" applyBorder="1" applyAlignment="1" applyProtection="1">
      <alignment horizontal="center" vertical="center" textRotation="90" wrapText="1"/>
      <protection locked="0"/>
    </xf>
    <xf numFmtId="1" fontId="22" fillId="0" borderId="4" xfId="0" applyNumberFormat="1" applyFont="1" applyBorder="1" applyAlignment="1" applyProtection="1">
      <alignment horizontal="center" vertical="center" wrapText="1"/>
    </xf>
    <xf numFmtId="1" fontId="22" fillId="0" borderId="2" xfId="0" applyNumberFormat="1" applyFont="1" applyBorder="1" applyAlignment="1" applyProtection="1">
      <alignment horizontal="center" vertical="center" wrapText="1"/>
    </xf>
    <xf numFmtId="1" fontId="22" fillId="0" borderId="7" xfId="0" applyNumberFormat="1" applyFont="1" applyBorder="1" applyAlignment="1" applyProtection="1">
      <alignment horizontal="center" vertical="center" wrapText="1"/>
    </xf>
    <xf numFmtId="0" fontId="7" fillId="0" borderId="6" xfId="0" applyFont="1" applyBorder="1" applyAlignment="1" applyProtection="1">
      <alignment horizontal="center" vertical="center"/>
    </xf>
    <xf numFmtId="0" fontId="0" fillId="0" borderId="1" xfId="0" applyBorder="1" applyAlignment="1" applyProtection="1">
      <alignment horizontal="center"/>
      <protection locked="0"/>
    </xf>
    <xf numFmtId="0" fontId="7" fillId="0" borderId="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1" fontId="7" fillId="0" borderId="9" xfId="0" applyNumberFormat="1"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1" fontId="7" fillId="0" borderId="5" xfId="0" applyNumberFormat="1" applyFont="1" applyBorder="1" applyAlignment="1" applyProtection="1">
      <alignment horizontal="center" vertical="center"/>
    </xf>
    <xf numFmtId="1" fontId="7" fillId="0" borderId="6" xfId="0" applyNumberFormat="1" applyFont="1" applyBorder="1" applyAlignment="1" applyProtection="1">
      <alignment horizontal="center" vertical="center"/>
    </xf>
    <xf numFmtId="1" fontId="7" fillId="0" borderId="8" xfId="0" applyNumberFormat="1" applyFont="1" applyBorder="1" applyAlignment="1" applyProtection="1">
      <alignment horizontal="center" vertical="center"/>
    </xf>
    <xf numFmtId="0" fontId="0" fillId="0" borderId="4" xfId="0" applyFont="1" applyBorder="1" applyAlignment="1" applyProtection="1">
      <alignment horizontal="left" vertical="center" wrapText="1"/>
      <protection locked="0"/>
    </xf>
    <xf numFmtId="0" fontId="0" fillId="0" borderId="2" xfId="0" applyFont="1" applyBorder="1" applyAlignment="1" applyProtection="1">
      <alignment horizontal="left" vertical="center"/>
      <protection locked="0"/>
    </xf>
    <xf numFmtId="0" fontId="0" fillId="0" borderId="1" xfId="0" applyBorder="1" applyAlignment="1" applyProtection="1">
      <alignment horizontal="center" vertical="center" textRotation="90"/>
    </xf>
    <xf numFmtId="0" fontId="0" fillId="0" borderId="1" xfId="0" applyBorder="1" applyAlignment="1" applyProtection="1">
      <alignment horizontal="left" vertical="center" wrapText="1"/>
    </xf>
    <xf numFmtId="0" fontId="0" fillId="0" borderId="4"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2"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wrapText="1"/>
    </xf>
    <xf numFmtId="0" fontId="0" fillId="0" borderId="13"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3"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3" xfId="0" applyBorder="1" applyAlignment="1" applyProtection="1">
      <alignment horizontal="center" vertical="top" wrapText="1"/>
    </xf>
    <xf numFmtId="0" fontId="0" fillId="0" borderId="12" xfId="0" applyBorder="1" applyAlignment="1" applyProtection="1">
      <alignment horizontal="center" vertical="top" wrapText="1"/>
    </xf>
    <xf numFmtId="0" fontId="0" fillId="0" borderId="10" xfId="0" applyBorder="1" applyAlignment="1" applyProtection="1">
      <alignment horizontal="center" vertical="top" wrapText="1"/>
    </xf>
    <xf numFmtId="0" fontId="0" fillId="0" borderId="1" xfId="0" applyBorder="1" applyAlignment="1" applyProtection="1">
      <alignment horizontal="center" vertical="top"/>
      <protection locked="0"/>
    </xf>
    <xf numFmtId="0" fontId="0" fillId="3" borderId="1" xfId="0" applyFill="1" applyBorder="1" applyAlignment="1" applyProtection="1">
      <alignment horizontal="justify" vertical="center" wrapText="1"/>
    </xf>
    <xf numFmtId="0" fontId="0" fillId="3" borderId="1" xfId="0" applyFill="1" applyBorder="1" applyAlignment="1" applyProtection="1">
      <alignment horizontal="justify" vertical="top" wrapText="1"/>
    </xf>
    <xf numFmtId="0" fontId="0" fillId="0" borderId="4" xfId="0" applyBorder="1" applyAlignment="1" applyProtection="1">
      <alignment horizontal="center"/>
    </xf>
    <xf numFmtId="0" fontId="0" fillId="0" borderId="2" xfId="0" applyBorder="1" applyAlignment="1" applyProtection="1">
      <alignment horizontal="center"/>
    </xf>
    <xf numFmtId="0" fontId="0" fillId="0" borderId="12" xfId="0" applyBorder="1" applyAlignment="1" applyProtection="1">
      <alignment horizontal="center" vertical="center"/>
    </xf>
    <xf numFmtId="0" fontId="0" fillId="0" borderId="10" xfId="0" applyBorder="1" applyAlignment="1" applyProtection="1">
      <alignment horizontal="center" vertical="center"/>
    </xf>
    <xf numFmtId="0" fontId="0" fillId="3" borderId="1" xfId="0" applyFill="1" applyBorder="1" applyAlignment="1" applyProtection="1">
      <alignment horizontal="left" vertical="center" wrapText="1"/>
    </xf>
    <xf numFmtId="0" fontId="0" fillId="3" borderId="1" xfId="0" applyFill="1" applyBorder="1" applyAlignment="1" applyProtection="1">
      <alignment horizontal="left" vertical="center"/>
    </xf>
    <xf numFmtId="0" fontId="37" fillId="0" borderId="17" xfId="0" applyFont="1" applyBorder="1" applyAlignment="1" applyProtection="1">
      <alignment horizontal="center"/>
      <protection locked="0"/>
    </xf>
    <xf numFmtId="0" fontId="37" fillId="0" borderId="18" xfId="0" applyFont="1" applyBorder="1" applyAlignment="1" applyProtection="1">
      <alignment horizontal="center"/>
      <protection locked="0"/>
    </xf>
    <xf numFmtId="0" fontId="36" fillId="0" borderId="17" xfId="0" applyFont="1" applyBorder="1" applyAlignment="1" applyProtection="1">
      <alignment horizontal="center"/>
      <protection locked="0"/>
    </xf>
    <xf numFmtId="0" fontId="36" fillId="0" borderId="17" xfId="0" applyFont="1" applyBorder="1" applyAlignment="1" applyProtection="1">
      <protection locked="0"/>
    </xf>
    <xf numFmtId="0" fontId="36" fillId="0" borderId="18" xfId="0" applyFont="1" applyBorder="1" applyAlignment="1" applyProtection="1">
      <protection locked="0"/>
    </xf>
    <xf numFmtId="0" fontId="37" fillId="0" borderId="11" xfId="0" applyFont="1" applyBorder="1" applyAlignment="1" applyProtection="1">
      <alignment horizontal="center"/>
      <protection locked="0"/>
    </xf>
    <xf numFmtId="0" fontId="37" fillId="0" borderId="8" xfId="0" applyFont="1" applyBorder="1" applyAlignment="1" applyProtection="1">
      <alignment horizontal="center"/>
      <protection locked="0"/>
    </xf>
    <xf numFmtId="0" fontId="35" fillId="0" borderId="7" xfId="0" applyFont="1" applyBorder="1" applyAlignment="1" applyProtection="1">
      <alignment horizontal="center" vertical="center"/>
    </xf>
    <xf numFmtId="0" fontId="35" fillId="0" borderId="11" xfId="0" applyFont="1" applyBorder="1" applyAlignment="1" applyProtection="1">
      <alignment horizontal="center" vertical="center"/>
    </xf>
    <xf numFmtId="0" fontId="35" fillId="0" borderId="8"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9" xfId="0" applyFont="1" applyBorder="1" applyAlignment="1" applyProtection="1">
      <alignment horizontal="center" vertical="center"/>
    </xf>
    <xf numFmtId="0" fontId="41" fillId="0" borderId="9" xfId="0" applyFont="1" applyBorder="1" applyAlignment="1" applyProtection="1"/>
    <xf numFmtId="0" fontId="41" fillId="0" borderId="5" xfId="0" applyFont="1" applyBorder="1" applyAlignment="1" applyProtection="1"/>
    <xf numFmtId="0" fontId="27" fillId="0" borderId="17" xfId="0" applyFont="1" applyBorder="1" applyAlignment="1" applyProtection="1"/>
    <xf numFmtId="0" fontId="27" fillId="0" borderId="18" xfId="0" applyFont="1" applyBorder="1" applyAlignment="1" applyProtection="1"/>
    <xf numFmtId="0" fontId="35" fillId="0" borderId="3" xfId="0" applyFont="1" applyBorder="1" applyAlignment="1" applyProtection="1">
      <alignment horizontal="center" vertical="center"/>
    </xf>
    <xf numFmtId="0" fontId="41" fillId="0" borderId="17" xfId="0" applyFont="1" applyBorder="1" applyAlignment="1" applyProtection="1"/>
    <xf numFmtId="0" fontId="41" fillId="0" borderId="18" xfId="0" applyFont="1" applyBorder="1" applyAlignment="1" applyProtection="1"/>
    <xf numFmtId="0" fontId="28" fillId="2" borderId="7" xfId="0" applyFont="1" applyFill="1" applyBorder="1" applyAlignment="1" applyProtection="1">
      <alignment horizontal="center" wrapText="1"/>
    </xf>
    <xf numFmtId="0" fontId="28" fillId="2" borderId="11" xfId="0" applyFont="1" applyFill="1" applyBorder="1" applyAlignment="1" applyProtection="1">
      <alignment horizontal="center" wrapText="1"/>
    </xf>
    <xf numFmtId="0" fontId="28" fillId="2" borderId="8" xfId="0" applyFont="1" applyFill="1" applyBorder="1" applyAlignment="1" applyProtection="1">
      <alignment horizontal="center" wrapText="1"/>
    </xf>
    <xf numFmtId="0" fontId="38" fillId="2" borderId="1" xfId="0" applyFont="1" applyFill="1" applyBorder="1" applyAlignment="1" applyProtection="1">
      <alignment horizontal="center" vertical="center" wrapText="1"/>
    </xf>
    <xf numFmtId="0" fontId="39" fillId="2" borderId="1" xfId="0" applyFont="1" applyFill="1" applyBorder="1" applyAlignment="1" applyProtection="1">
      <alignment vertical="center"/>
    </xf>
    <xf numFmtId="0" fontId="40" fillId="3" borderId="1" xfId="0" applyFont="1" applyFill="1" applyBorder="1" applyAlignment="1" applyProtection="1">
      <alignment horizontal="center" vertical="top" wrapText="1"/>
    </xf>
    <xf numFmtId="0" fontId="40" fillId="3" borderId="1" xfId="0" applyFont="1" applyFill="1" applyBorder="1" applyAlignment="1" applyProtection="1">
      <alignment vertical="top"/>
    </xf>
    <xf numFmtId="0" fontId="40" fillId="3" borderId="1" xfId="0" applyFont="1" applyFill="1" applyBorder="1" applyAlignment="1" applyProtection="1">
      <alignment horizontal="center" vertical="center" wrapText="1"/>
    </xf>
    <xf numFmtId="0" fontId="40" fillId="3" borderId="1" xfId="0" applyFont="1" applyFill="1" applyBorder="1" applyAlignment="1" applyProtection="1"/>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protection locked="0"/>
    </xf>
    <xf numFmtId="14" fontId="42" fillId="0" borderId="1" xfId="0" applyNumberFormat="1" applyFont="1" applyBorder="1" applyAlignment="1" applyProtection="1">
      <alignment horizontal="center"/>
      <protection locked="0"/>
    </xf>
    <xf numFmtId="0" fontId="42" fillId="0" borderId="1" xfId="0" applyFont="1" applyBorder="1" applyAlignment="1" applyProtection="1">
      <alignment horizontal="center"/>
      <protection locked="0"/>
    </xf>
    <xf numFmtId="14" fontId="40" fillId="0" borderId="1" xfId="0" applyNumberFormat="1" applyFont="1" applyBorder="1" applyAlignment="1" applyProtection="1">
      <alignment horizontal="center" vertical="top" wrapText="1"/>
      <protection locked="0"/>
    </xf>
    <xf numFmtId="0" fontId="42" fillId="0" borderId="1" xfId="0" applyFont="1" applyBorder="1" applyAlignment="1" applyProtection="1">
      <alignment vertical="top"/>
      <protection locked="0"/>
    </xf>
    <xf numFmtId="0" fontId="40" fillId="3" borderId="1" xfId="0" applyFont="1" applyFill="1" applyBorder="1" applyAlignment="1" applyProtection="1">
      <alignment horizontal="center" vertical="center"/>
    </xf>
    <xf numFmtId="0" fontId="43" fillId="0" borderId="1" xfId="0" applyFont="1" applyFill="1" applyBorder="1" applyAlignment="1" applyProtection="1">
      <alignment horizontal="left" vertical="top" wrapText="1"/>
      <protection locked="0"/>
    </xf>
    <xf numFmtId="0" fontId="43" fillId="0" borderId="1" xfId="0" applyFont="1" applyFill="1" applyBorder="1" applyAlignment="1" applyProtection="1">
      <alignment horizontal="left" vertical="top"/>
      <protection locked="0"/>
    </xf>
    <xf numFmtId="0" fontId="43" fillId="0" borderId="13" xfId="0" applyFont="1" applyFill="1" applyBorder="1" applyAlignment="1" applyProtection="1">
      <alignment horizontal="left" vertical="top"/>
      <protection locked="0"/>
    </xf>
    <xf numFmtId="0" fontId="43" fillId="0" borderId="1" xfId="0" applyFont="1" applyFill="1" applyBorder="1" applyAlignment="1" applyProtection="1">
      <alignment horizontal="center" vertical="center" wrapText="1"/>
      <protection locked="0"/>
    </xf>
    <xf numFmtId="0" fontId="43" fillId="0" borderId="13"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protection locked="0"/>
    </xf>
    <xf numFmtId="0" fontId="44" fillId="0" borderId="13" xfId="0" applyFont="1" applyFill="1" applyBorder="1" applyAlignment="1" applyProtection="1">
      <alignment horizontal="center" vertical="center"/>
      <protection locked="0"/>
    </xf>
    <xf numFmtId="0" fontId="45" fillId="0" borderId="1" xfId="0" applyFont="1" applyFill="1" applyBorder="1" applyAlignment="1" applyProtection="1">
      <alignment horizontal="center" vertical="center" wrapText="1"/>
      <protection locked="0"/>
    </xf>
    <xf numFmtId="0" fontId="45" fillId="0" borderId="13"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protection locked="0"/>
    </xf>
    <xf numFmtId="0" fontId="43" fillId="0" borderId="13"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0" fillId="0" borderId="7" xfId="0" applyBorder="1" applyAlignment="1" applyProtection="1">
      <alignment horizontal="center"/>
    </xf>
    <xf numFmtId="0" fontId="43" fillId="0" borderId="13" xfId="0" applyFont="1" applyFill="1" applyBorder="1" applyAlignment="1" applyProtection="1">
      <alignment horizontal="left" vertical="top" wrapText="1"/>
      <protection locked="0"/>
    </xf>
    <xf numFmtId="0" fontId="43" fillId="0" borderId="12" xfId="0" applyFont="1" applyFill="1" applyBorder="1" applyAlignment="1" applyProtection="1">
      <alignment horizontal="left" vertical="top" wrapText="1"/>
      <protection locked="0"/>
    </xf>
    <xf numFmtId="0" fontId="43" fillId="0" borderId="10" xfId="0" applyFont="1" applyFill="1" applyBorder="1" applyAlignment="1" applyProtection="1">
      <alignment horizontal="left" vertical="top" wrapText="1"/>
      <protection locked="0"/>
    </xf>
    <xf numFmtId="1" fontId="43" fillId="0" borderId="9" xfId="0" applyNumberFormat="1" applyFont="1" applyFill="1" applyBorder="1" applyAlignment="1" applyProtection="1">
      <alignment horizontal="center" vertical="center"/>
    </xf>
    <xf numFmtId="0" fontId="43" fillId="0" borderId="9"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48" fillId="5" borderId="9" xfId="0" applyFont="1" applyFill="1" applyBorder="1" applyAlignment="1" applyProtection="1">
      <alignment horizontal="center" vertical="center" wrapText="1"/>
    </xf>
    <xf numFmtId="0" fontId="48" fillId="5" borderId="0" xfId="0" applyFont="1" applyFill="1" applyBorder="1" applyAlignment="1" applyProtection="1">
      <alignment horizontal="center" vertical="center" wrapText="1"/>
    </xf>
    <xf numFmtId="0" fontId="45" fillId="0" borderId="13" xfId="0" applyFont="1" applyFill="1" applyBorder="1" applyAlignment="1" applyProtection="1">
      <alignment horizontal="center" vertical="center" textRotation="90" wrapText="1"/>
      <protection locked="0"/>
    </xf>
    <xf numFmtId="0" fontId="45" fillId="0" borderId="12" xfId="0" applyFont="1" applyFill="1" applyBorder="1" applyAlignment="1" applyProtection="1">
      <alignment horizontal="center" vertical="center" textRotation="90" wrapText="1"/>
      <protection locked="0"/>
    </xf>
    <xf numFmtId="0" fontId="43" fillId="0" borderId="6" xfId="0" applyFont="1" applyFill="1" applyBorder="1" applyAlignment="1" applyProtection="1">
      <alignment horizontal="center" vertical="center"/>
    </xf>
    <xf numFmtId="0" fontId="43" fillId="0" borderId="4" xfId="0" applyFont="1" applyFill="1" applyBorder="1" applyAlignment="1" applyProtection="1">
      <alignment horizontal="center"/>
      <protection locked="0"/>
    </xf>
    <xf numFmtId="0" fontId="43" fillId="0" borderId="2" xfId="0" applyFont="1" applyFill="1" applyBorder="1" applyAlignment="1" applyProtection="1">
      <alignment horizontal="center"/>
      <protection locked="0"/>
    </xf>
    <xf numFmtId="0" fontId="45" fillId="0" borderId="4" xfId="0" applyFont="1" applyFill="1" applyBorder="1" applyAlignment="1" applyProtection="1">
      <alignment horizontal="center" vertical="center" wrapText="1"/>
    </xf>
    <xf numFmtId="0" fontId="45" fillId="0" borderId="2" xfId="0" applyFont="1" applyFill="1" applyBorder="1" applyAlignment="1" applyProtection="1">
      <alignment horizontal="center" vertical="center" wrapText="1"/>
    </xf>
    <xf numFmtId="0" fontId="45" fillId="0" borderId="7" xfId="0" applyFont="1" applyFill="1" applyBorder="1" applyAlignment="1" applyProtection="1">
      <alignment horizontal="center" vertical="center" wrapText="1"/>
    </xf>
    <xf numFmtId="1" fontId="49" fillId="0" borderId="5" xfId="0" applyNumberFormat="1" applyFont="1" applyFill="1" applyBorder="1" applyAlignment="1" applyProtection="1">
      <alignment horizontal="center" vertical="center"/>
    </xf>
    <xf numFmtId="1" fontId="49" fillId="0" borderId="6" xfId="0" applyNumberFormat="1" applyFont="1" applyFill="1" applyBorder="1" applyAlignment="1" applyProtection="1">
      <alignment horizontal="center" vertical="center"/>
    </xf>
    <xf numFmtId="1" fontId="49" fillId="0" borderId="8" xfId="0" applyNumberFormat="1" applyFont="1" applyFill="1" applyBorder="1" applyAlignment="1" applyProtection="1">
      <alignment horizontal="center" vertical="center"/>
    </xf>
    <xf numFmtId="1" fontId="45" fillId="0" borderId="4" xfId="0" applyNumberFormat="1" applyFont="1" applyFill="1" applyBorder="1" applyAlignment="1" applyProtection="1">
      <alignment horizontal="center" vertical="center" wrapText="1"/>
    </xf>
    <xf numFmtId="1" fontId="45" fillId="0" borderId="2" xfId="0" applyNumberFormat="1" applyFont="1" applyFill="1" applyBorder="1" applyAlignment="1" applyProtection="1">
      <alignment horizontal="center" vertical="center" wrapText="1"/>
    </xf>
    <xf numFmtId="1" fontId="45" fillId="0" borderId="7" xfId="0" applyNumberFormat="1" applyFont="1" applyFill="1" applyBorder="1" applyAlignment="1" applyProtection="1">
      <alignment horizontal="center" vertical="center" wrapText="1"/>
    </xf>
    <xf numFmtId="0" fontId="49" fillId="0" borderId="4" xfId="0" applyFont="1" applyFill="1" applyBorder="1" applyAlignment="1" applyProtection="1">
      <alignment horizontal="center" wrapText="1"/>
      <protection locked="0"/>
    </xf>
    <xf numFmtId="0" fontId="49" fillId="0" borderId="2" xfId="0" applyFont="1" applyFill="1" applyBorder="1" applyAlignment="1" applyProtection="1">
      <alignment horizontal="center"/>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3" xfId="0"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0" fillId="0" borderId="4" xfId="0" applyBorder="1" applyAlignment="1" applyProtection="1">
      <alignment horizontal="center"/>
      <protection locked="0"/>
    </xf>
    <xf numFmtId="0" fontId="0" fillId="0" borderId="2" xfId="0" applyBorder="1" applyAlignment="1" applyProtection="1">
      <alignment horizontal="center"/>
      <protection locked="0"/>
    </xf>
    <xf numFmtId="0" fontId="24" fillId="0" borderId="4" xfId="0" applyFont="1" applyBorder="1" applyAlignment="1" applyProtection="1">
      <alignment horizontal="center" vertical="top" wrapText="1"/>
      <protection locked="0"/>
    </xf>
    <xf numFmtId="0" fontId="24" fillId="0" borderId="2" xfId="0" applyFont="1" applyBorder="1" applyAlignment="1" applyProtection="1">
      <alignment horizontal="center" vertical="top" wrapText="1"/>
      <protection locked="0"/>
    </xf>
    <xf numFmtId="0" fontId="9" fillId="0" borderId="13" xfId="0" applyFont="1" applyBorder="1" applyAlignment="1" applyProtection="1">
      <alignment horizontal="center" vertical="center" textRotation="90" wrapText="1"/>
      <protection locked="0"/>
    </xf>
    <xf numFmtId="0" fontId="9" fillId="0" borderId="12" xfId="0" applyFont="1" applyBorder="1" applyAlignment="1" applyProtection="1">
      <alignment horizontal="center" vertical="center" textRotation="90" wrapText="1"/>
      <protection locked="0"/>
    </xf>
    <xf numFmtId="1" fontId="24" fillId="0" borderId="5" xfId="0" applyNumberFormat="1" applyFont="1" applyBorder="1" applyAlignment="1" applyProtection="1">
      <alignment horizontal="center" vertical="center"/>
    </xf>
    <xf numFmtId="1" fontId="24" fillId="0" borderId="6" xfId="0" applyNumberFormat="1" applyFont="1" applyBorder="1" applyAlignment="1" applyProtection="1">
      <alignment horizontal="center" vertical="center"/>
    </xf>
    <xf numFmtId="1" fontId="24" fillId="0" borderId="8" xfId="0" applyNumberFormat="1" applyFont="1" applyBorder="1" applyAlignment="1" applyProtection="1">
      <alignment horizontal="center" vertical="center"/>
    </xf>
    <xf numFmtId="0" fontId="24" fillId="0" borderId="2" xfId="0" applyFont="1" applyBorder="1" applyAlignment="1" applyProtection="1">
      <alignment horizontal="center" vertical="top"/>
      <protection locked="0"/>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5" fillId="0" borderId="1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3" fillId="0" borderId="3" xfId="0" applyFont="1" applyBorder="1" applyAlignment="1">
      <alignment horizontal="center" wrapText="1"/>
    </xf>
    <xf numFmtId="0" fontId="0" fillId="0" borderId="18" xfId="0" applyBorder="1" applyAlignment="1">
      <alignment horizontal="center" wrapText="1"/>
    </xf>
    <xf numFmtId="0" fontId="13" fillId="3" borderId="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1" xfId="0" applyFont="1" applyFill="1" applyBorder="1" applyAlignment="1">
      <alignment horizontal="center"/>
    </xf>
    <xf numFmtId="0" fontId="13" fillId="3" borderId="11" xfId="0" applyFont="1" applyFill="1" applyBorder="1" applyAlignment="1">
      <alignment horizontal="center" vertical="center"/>
    </xf>
    <xf numFmtId="0" fontId="13" fillId="3" borderId="8" xfId="0" applyFont="1" applyFill="1" applyBorder="1" applyAlignment="1">
      <alignment horizontal="center" vertical="center"/>
    </xf>
    <xf numFmtId="0" fontId="12" fillId="3" borderId="17" xfId="0" applyFont="1" applyFill="1" applyBorder="1" applyAlignment="1">
      <alignment horizontal="center" vertical="center"/>
    </xf>
    <xf numFmtId="0" fontId="13" fillId="0" borderId="17" xfId="0" applyFont="1" applyBorder="1" applyAlignment="1">
      <alignment horizontal="center" vertical="center"/>
    </xf>
    <xf numFmtId="0" fontId="13" fillId="3" borderId="4" xfId="0" applyFont="1" applyFill="1" applyBorder="1" applyAlignment="1">
      <alignment horizontal="center" vertical="top"/>
    </xf>
    <xf numFmtId="0" fontId="13" fillId="3" borderId="9" xfId="0" applyFont="1" applyFill="1" applyBorder="1" applyAlignment="1">
      <alignment horizontal="center" vertical="top"/>
    </xf>
    <xf numFmtId="0" fontId="13" fillId="3" borderId="5" xfId="0" applyFont="1" applyFill="1" applyBorder="1" applyAlignment="1">
      <alignment horizontal="center" vertical="top"/>
    </xf>
    <xf numFmtId="0" fontId="13" fillId="0" borderId="11" xfId="0" applyFont="1" applyFill="1" applyBorder="1" applyAlignment="1">
      <alignment horizontal="center" vertical="top"/>
    </xf>
    <xf numFmtId="0" fontId="12" fillId="0" borderId="11" xfId="0" applyFont="1" applyFill="1" applyBorder="1" applyAlignment="1">
      <alignment horizontal="center" vertical="top"/>
    </xf>
    <xf numFmtId="0" fontId="12" fillId="0" borderId="0" xfId="0" applyFont="1" applyFill="1" applyBorder="1" applyAlignment="1">
      <alignment horizontal="center" vertical="top"/>
    </xf>
    <xf numFmtId="0" fontId="10" fillId="0" borderId="1" xfId="0" applyFont="1" applyFill="1" applyBorder="1" applyAlignment="1">
      <alignment horizontal="center" vertical="center"/>
    </xf>
    <xf numFmtId="0" fontId="12" fillId="4" borderId="0" xfId="0" applyFont="1" applyFill="1" applyBorder="1" applyAlignment="1">
      <alignment horizontal="center" vertical="top"/>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3" fillId="3" borderId="11" xfId="0" applyFont="1" applyFill="1" applyBorder="1" applyAlignment="1">
      <alignment horizontal="left" vertical="top"/>
    </xf>
    <xf numFmtId="0" fontId="13" fillId="3" borderId="8" xfId="0" applyFont="1" applyFill="1" applyBorder="1" applyAlignment="1">
      <alignment horizontal="left" vertical="top"/>
    </xf>
    <xf numFmtId="0" fontId="12" fillId="3" borderId="2"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1" xfId="0" applyFont="1" applyFill="1" applyBorder="1" applyAlignment="1">
      <alignment horizontal="center" vertical="center"/>
    </xf>
    <xf numFmtId="0" fontId="16" fillId="3" borderId="3" xfId="0" applyFont="1" applyFill="1" applyBorder="1" applyAlignment="1">
      <alignment horizontal="left" vertical="center" wrapText="1"/>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2" fillId="3" borderId="1" xfId="0" applyFont="1" applyFill="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3" borderId="0" xfId="0" applyFont="1" applyFill="1" applyAlignment="1">
      <alignment horizontal="left" vertical="center"/>
    </xf>
    <xf numFmtId="0" fontId="12" fillId="3" borderId="0" xfId="0" applyFont="1" applyFill="1" applyAlignment="1">
      <alignment horizontal="center" vertical="center"/>
    </xf>
    <xf numFmtId="0" fontId="12" fillId="3" borderId="2" xfId="0" applyFont="1" applyFill="1" applyBorder="1" applyAlignment="1">
      <alignment horizontal="right" vertical="center"/>
    </xf>
    <xf numFmtId="0" fontId="12" fillId="3" borderId="0" xfId="0" applyFont="1" applyFill="1" applyAlignment="1">
      <alignment horizontal="right" vertical="center"/>
    </xf>
    <xf numFmtId="0" fontId="12" fillId="3" borderId="6" xfId="0" applyFont="1" applyFill="1" applyBorder="1" applyAlignment="1">
      <alignment horizontal="center" vertical="center"/>
    </xf>
    <xf numFmtId="0" fontId="13" fillId="0" borderId="0" xfId="0" applyFont="1" applyAlignment="1">
      <alignment horizontal="left" vertical="center"/>
    </xf>
    <xf numFmtId="0" fontId="17" fillId="0" borderId="1" xfId="0" applyFont="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14" fontId="12" fillId="3" borderId="0" xfId="0" applyNumberFormat="1" applyFont="1" applyFill="1" applyAlignment="1">
      <alignment horizontal="center"/>
    </xf>
    <xf numFmtId="0" fontId="16" fillId="0" borderId="3"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18" xfId="0" applyFont="1" applyBorder="1" applyAlignment="1">
      <alignment horizontal="center" vertical="center"/>
    </xf>
    <xf numFmtId="0" fontId="0" fillId="0" borderId="12"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4" xfId="0" applyFont="1" applyBorder="1" applyAlignment="1" applyProtection="1">
      <alignment horizontal="center"/>
      <protection locked="0"/>
    </xf>
    <xf numFmtId="0" fontId="0" fillId="0" borderId="13" xfId="0" applyBorder="1" applyAlignment="1" applyProtection="1">
      <alignment vertical="center" wrapText="1"/>
    </xf>
    <xf numFmtId="0" fontId="0" fillId="0" borderId="2" xfId="0" applyFont="1" applyBorder="1" applyAlignment="1" applyProtection="1">
      <alignment horizontal="center"/>
      <protection locked="0"/>
    </xf>
    <xf numFmtId="0" fontId="0" fillId="0" borderId="12" xfId="0" applyBorder="1" applyAlignment="1" applyProtection="1">
      <alignment vertical="center" wrapText="1"/>
    </xf>
    <xf numFmtId="0" fontId="0" fillId="0" borderId="10" xfId="0" applyBorder="1" applyAlignment="1" applyProtection="1">
      <alignment vertical="center" wrapText="1"/>
    </xf>
    <xf numFmtId="0" fontId="0" fillId="0" borderId="27" xfId="0" applyFont="1" applyBorder="1" applyAlignment="1" applyProtection="1">
      <alignment horizontal="left" vertical="center" wrapText="1"/>
      <protection locked="0"/>
    </xf>
    <xf numFmtId="0" fontId="0" fillId="0" borderId="27" xfId="0" applyFont="1" applyBorder="1" applyAlignment="1" applyProtection="1">
      <alignment horizontal="center"/>
      <protection locked="0"/>
    </xf>
    <xf numFmtId="0" fontId="0" fillId="0" borderId="28" xfId="0" applyBorder="1" applyAlignment="1" applyProtection="1">
      <alignment horizontal="center" vertical="center" wrapText="1"/>
      <protection locked="0"/>
    </xf>
    <xf numFmtId="0" fontId="0" fillId="0" borderId="13" xfId="0" applyFont="1" applyBorder="1" applyAlignment="1" applyProtection="1">
      <alignment horizontal="left" wrapText="1"/>
      <protection locked="0"/>
    </xf>
    <xf numFmtId="0" fontId="0" fillId="0" borderId="12" xfId="0" applyFont="1" applyBorder="1" applyAlignment="1" applyProtection="1">
      <alignment horizontal="left"/>
      <protection locked="0"/>
    </xf>
    <xf numFmtId="0" fontId="0" fillId="0" borderId="7" xfId="0" applyFont="1" applyBorder="1" applyAlignment="1" applyProtection="1">
      <alignment horizontal="center" vertical="center" wrapText="1"/>
      <protection locked="0"/>
    </xf>
    <xf numFmtId="0" fontId="0" fillId="0" borderId="7" xfId="0" applyFont="1" applyBorder="1" applyAlignment="1" applyProtection="1">
      <alignment horizontal="left" vertical="center" wrapText="1"/>
      <protection locked="0"/>
    </xf>
    <xf numFmtId="0" fontId="0" fillId="0" borderId="7" xfId="0" applyFont="1" applyBorder="1" applyAlignment="1" applyProtection="1">
      <alignment horizontal="center"/>
      <protection locked="0"/>
    </xf>
    <xf numFmtId="0" fontId="0" fillId="0" borderId="10" xfId="0" applyFont="1" applyBorder="1" applyAlignment="1" applyProtection="1">
      <alignment horizontal="left"/>
      <protection locked="0"/>
    </xf>
    <xf numFmtId="0" fontId="0" fillId="0" borderId="1"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0" borderId="29" xfId="0" applyFont="1" applyBorder="1" applyAlignment="1" applyProtection="1">
      <alignment vertical="center" wrapText="1"/>
      <protection locked="0"/>
    </xf>
    <xf numFmtId="0" fontId="0" fillId="0" borderId="10"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29" xfId="0" applyFont="1" applyBorder="1" applyAlignment="1" applyProtection="1">
      <alignment vertical="center"/>
      <protection locked="0"/>
    </xf>
    <xf numFmtId="0" fontId="0" fillId="0" borderId="28" xfId="0" applyFont="1" applyBorder="1" applyAlignment="1" applyProtection="1">
      <alignment horizontal="center" vertical="center" wrapText="1"/>
      <protection locked="0"/>
    </xf>
  </cellXfs>
  <cellStyles count="1">
    <cellStyle name="Normal" xfId="0" builtinId="0"/>
  </cellStyles>
  <dxfs count="224">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s>
  <tableStyles count="0" defaultTableStyle="TableStyleMedium2" defaultPivotStyle="PivotStyleLight16"/>
  <colors>
    <mruColors>
      <color rgb="FF0066FF"/>
      <color rgb="FFFF3399"/>
      <color rgb="FFFF66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31750</xdr:rowOff>
    </xdr:from>
    <xdr:to>
      <xdr:col>34</xdr:col>
      <xdr:colOff>370176</xdr:colOff>
      <xdr:row>7</xdr:row>
      <xdr:rowOff>71437</xdr:rowOff>
    </xdr:to>
    <xdr:grpSp>
      <xdr:nvGrpSpPr>
        <xdr:cNvPr id="3" name="Group 4">
          <a:extLst>
            <a:ext uri="{FF2B5EF4-FFF2-40B4-BE49-F238E27FC236}">
              <a16:creationId xmlns:a16="http://schemas.microsoft.com/office/drawing/2014/main" id="{00000000-0008-0000-0000-000003000000}"/>
            </a:ext>
          </a:extLst>
        </xdr:cNvPr>
        <xdr:cNvGrpSpPr>
          <a:grpSpLocks/>
        </xdr:cNvGrpSpPr>
      </xdr:nvGrpSpPr>
      <xdr:grpSpPr bwMode="auto">
        <a:xfrm>
          <a:off x="554182" y="31750"/>
          <a:ext cx="34054039" cy="1390505"/>
          <a:chOff x="-8" y="0"/>
          <a:chExt cx="1382" cy="136"/>
        </a:xfrm>
      </xdr:grpSpPr>
      <xdr:sp macro="" textlink="">
        <xdr:nvSpPr>
          <xdr:cNvPr id="4" name="1 CuadroTexto">
            <a:extLst>
              <a:ext uri="{FF2B5EF4-FFF2-40B4-BE49-F238E27FC236}">
                <a16:creationId xmlns:a16="http://schemas.microsoft.com/office/drawing/2014/main" id="{00000000-0008-0000-0000-000004000000}"/>
              </a:ext>
            </a:extLst>
          </xdr:cNvPr>
          <xdr:cNvSpPr txBox="1">
            <a:spLocks noChangeArrowheads="1"/>
          </xdr:cNvSpPr>
        </xdr:nvSpPr>
        <xdr:spPr bwMode="auto">
          <a:xfrm>
            <a:off x="-8" y="0"/>
            <a:ext cx="188" cy="136"/>
          </a:xfrm>
          <a:prstGeom prst="rect">
            <a:avLst/>
          </a:prstGeom>
          <a:solidFill>
            <a:srgbClr val="FFFFFF"/>
          </a:solidFill>
          <a:ln w="9525">
            <a:solidFill>
              <a:srgbClr val="000000"/>
            </a:solidFill>
            <a:miter lim="800000"/>
            <a:headEnd/>
            <a:tailEnd/>
          </a:ln>
        </xdr:spPr>
      </xdr:sp>
      <xdr:sp macro="" textlink="">
        <xdr:nvSpPr>
          <xdr:cNvPr id="5" name="3 CuadroTexto">
            <a:extLst>
              <a:ext uri="{FF2B5EF4-FFF2-40B4-BE49-F238E27FC236}">
                <a16:creationId xmlns:a16="http://schemas.microsoft.com/office/drawing/2014/main" id="{00000000-0008-0000-0000-000005000000}"/>
              </a:ext>
            </a:extLst>
          </xdr:cNvPr>
          <xdr:cNvSpPr txBox="1">
            <a:spLocks noChangeArrowheads="1"/>
          </xdr:cNvSpPr>
        </xdr:nvSpPr>
        <xdr:spPr bwMode="auto">
          <a:xfrm>
            <a:off x="180" y="0"/>
            <a:ext cx="198" cy="73"/>
          </a:xfrm>
          <a:prstGeom prst="rect">
            <a:avLst/>
          </a:prstGeom>
          <a:noFill/>
          <a:ln w="9525">
            <a:solidFill>
              <a:srgbClr val="000000"/>
            </a:solidFill>
            <a:miter lim="800000"/>
            <a:headEnd/>
            <a:tailEnd/>
          </a:ln>
        </xdr:spPr>
        <xdr:txBody>
          <a:bodyPr vertOverflow="clip" wrap="square" lIns="90000" tIns="180000" rIns="90000" bIns="46800" anchor="t" upright="1"/>
          <a:lstStyle/>
          <a:p>
            <a:pPr algn="ctr" rtl="0">
              <a:defRPr sz="1000"/>
            </a:pPr>
            <a:r>
              <a:rPr lang="es-ES" sz="1100" b="1" i="0" strike="noStrike">
                <a:solidFill>
                  <a:srgbClr val="000000"/>
                </a:solidFill>
                <a:latin typeface="Times New Roman"/>
                <a:cs typeface="Times New Roman"/>
              </a:rPr>
              <a:t>PROCESO</a:t>
            </a:r>
          </a:p>
        </xdr:txBody>
      </xdr:sp>
      <xdr:sp macro="" textlink="">
        <xdr:nvSpPr>
          <xdr:cNvPr id="6" name="7 CuadroTexto">
            <a:extLst>
              <a:ext uri="{FF2B5EF4-FFF2-40B4-BE49-F238E27FC236}">
                <a16:creationId xmlns:a16="http://schemas.microsoft.com/office/drawing/2014/main" id="{00000000-0008-0000-0000-000006000000}"/>
              </a:ext>
            </a:extLst>
          </xdr:cNvPr>
          <xdr:cNvSpPr txBox="1">
            <a:spLocks noChangeArrowheads="1"/>
          </xdr:cNvSpPr>
        </xdr:nvSpPr>
        <xdr:spPr bwMode="auto">
          <a:xfrm>
            <a:off x="180" y="73"/>
            <a:ext cx="198" cy="63"/>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defRPr sz="1000"/>
            </a:pPr>
            <a:r>
              <a:rPr lang="es-ES" sz="1100" b="1" i="0" strike="noStrike">
                <a:solidFill>
                  <a:srgbClr val="000000"/>
                </a:solidFill>
                <a:latin typeface="Times New Roman"/>
                <a:cs typeface="Times New Roman"/>
              </a:rPr>
              <a:t>FORMATO</a:t>
            </a:r>
          </a:p>
        </xdr:txBody>
      </xdr:sp>
      <xdr:sp macro="" textlink="">
        <xdr:nvSpPr>
          <xdr:cNvPr id="7" name="8 CuadroTexto">
            <a:extLst>
              <a:ext uri="{FF2B5EF4-FFF2-40B4-BE49-F238E27FC236}">
                <a16:creationId xmlns:a16="http://schemas.microsoft.com/office/drawing/2014/main" id="{00000000-0008-0000-0000-000007000000}"/>
              </a:ext>
            </a:extLst>
          </xdr:cNvPr>
          <xdr:cNvSpPr txBox="1">
            <a:spLocks noChangeArrowheads="1"/>
          </xdr:cNvSpPr>
        </xdr:nvSpPr>
        <xdr:spPr bwMode="auto">
          <a:xfrm>
            <a:off x="378" y="0"/>
            <a:ext cx="591" cy="73"/>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defRPr sz="1000"/>
            </a:pPr>
            <a:r>
              <a:rPr lang="es-ES" sz="1200" b="1" i="0" strike="noStrike">
                <a:solidFill>
                  <a:srgbClr val="000000"/>
                </a:solidFill>
                <a:latin typeface="Times New Roman"/>
                <a:cs typeface="Times New Roman"/>
              </a:rPr>
              <a:t>GESTIÓN</a:t>
            </a:r>
            <a:r>
              <a:rPr lang="es-ES" sz="1200" b="1" i="0" strike="noStrike" baseline="0">
                <a:solidFill>
                  <a:srgbClr val="000000"/>
                </a:solidFill>
                <a:latin typeface="Times New Roman"/>
                <a:cs typeface="Times New Roman"/>
              </a:rPr>
              <a:t> DE MEJORAMIENTO</a:t>
            </a:r>
            <a:endParaRPr lang="es-ES" sz="1200" b="1" i="0" strike="noStrike">
              <a:solidFill>
                <a:srgbClr val="000000"/>
              </a:solidFill>
              <a:latin typeface="Times New Roman"/>
              <a:cs typeface="Times New Roman"/>
            </a:endParaRPr>
          </a:p>
        </xdr:txBody>
      </xdr:sp>
      <xdr:sp macro="" textlink="">
        <xdr:nvSpPr>
          <xdr:cNvPr id="8" name="10 CuadroTexto">
            <a:extLst>
              <a:ext uri="{FF2B5EF4-FFF2-40B4-BE49-F238E27FC236}">
                <a16:creationId xmlns:a16="http://schemas.microsoft.com/office/drawing/2014/main" id="{00000000-0008-0000-0000-000008000000}"/>
              </a:ext>
            </a:extLst>
          </xdr:cNvPr>
          <xdr:cNvSpPr txBox="1">
            <a:spLocks noChangeArrowheads="1"/>
          </xdr:cNvSpPr>
        </xdr:nvSpPr>
        <xdr:spPr bwMode="auto">
          <a:xfrm>
            <a:off x="378" y="73"/>
            <a:ext cx="591" cy="63"/>
          </a:xfrm>
          <a:prstGeom prst="rect">
            <a:avLst/>
          </a:prstGeom>
          <a:noFill/>
          <a:ln w="9525">
            <a:solidFill>
              <a:srgbClr val="000000"/>
            </a:solidFill>
            <a:miter lim="800000"/>
            <a:headEnd/>
            <a:tailEnd/>
          </a:ln>
        </xdr:spPr>
        <xdr:txBody>
          <a:bodyPr vertOverflow="clip" wrap="square" lIns="0" tIns="144000" rIns="0" bIns="46800" anchor="t" upright="1"/>
          <a:lstStyle/>
          <a:p>
            <a:pPr algn="ctr" rtl="0">
              <a:defRPr sz="1000"/>
            </a:pPr>
            <a:r>
              <a:rPr lang="es-ES" sz="1400" b="1" i="0" strike="noStrike">
                <a:solidFill>
                  <a:srgbClr val="000000"/>
                </a:solidFill>
                <a:latin typeface="Times New Roman" pitchFamily="18" charset="0"/>
                <a:cs typeface="Times New Roman" pitchFamily="18" charset="0"/>
              </a:rPr>
              <a:t>MAPA DE RIESGOS DE CORRUPCIÓN</a:t>
            </a:r>
          </a:p>
        </xdr:txBody>
      </xdr:sp>
      <xdr:sp macro="" textlink="">
        <xdr:nvSpPr>
          <xdr:cNvPr id="9" name="11 CuadroTexto">
            <a:extLst>
              <a:ext uri="{FF2B5EF4-FFF2-40B4-BE49-F238E27FC236}">
                <a16:creationId xmlns:a16="http://schemas.microsoft.com/office/drawing/2014/main" id="{00000000-0008-0000-0000-000009000000}"/>
              </a:ext>
            </a:extLst>
          </xdr:cNvPr>
          <xdr:cNvSpPr txBox="1">
            <a:spLocks noChangeArrowheads="1"/>
          </xdr:cNvSpPr>
        </xdr:nvSpPr>
        <xdr:spPr bwMode="auto">
          <a:xfrm>
            <a:off x="970" y="0"/>
            <a:ext cx="215" cy="37"/>
          </a:xfrm>
          <a:prstGeom prst="rect">
            <a:avLst/>
          </a:prstGeom>
          <a:noFill/>
          <a:ln w="9525">
            <a:solidFill>
              <a:srgbClr val="000000"/>
            </a:solidFill>
            <a:miter lim="800000"/>
            <a:headEnd/>
            <a:tailEnd/>
          </a:ln>
        </xdr:spPr>
        <xdr:txBody>
          <a:bodyPr vertOverflow="clip" wrap="square" lIns="0" tIns="72000" rIns="0" bIns="0" anchor="t" upright="1"/>
          <a:lstStyle/>
          <a:p>
            <a:pPr algn="ctr" rtl="0">
              <a:defRPr sz="1000"/>
            </a:pPr>
            <a:r>
              <a:rPr lang="es-ES" sz="1100" b="1" i="0" strike="noStrike">
                <a:solidFill>
                  <a:srgbClr val="000000"/>
                </a:solidFill>
                <a:latin typeface="Times New Roman"/>
                <a:cs typeface="Times New Roman"/>
              </a:rPr>
              <a:t>CÓDIGO</a:t>
            </a:r>
          </a:p>
        </xdr:txBody>
      </xdr:sp>
      <xdr:sp macro="" textlink="">
        <xdr:nvSpPr>
          <xdr:cNvPr id="10" name="12 CuadroTexto">
            <a:extLst>
              <a:ext uri="{FF2B5EF4-FFF2-40B4-BE49-F238E27FC236}">
                <a16:creationId xmlns:a16="http://schemas.microsoft.com/office/drawing/2014/main" id="{00000000-0008-0000-0000-00000A000000}"/>
              </a:ext>
            </a:extLst>
          </xdr:cNvPr>
          <xdr:cNvSpPr txBox="1">
            <a:spLocks noChangeArrowheads="1"/>
          </xdr:cNvSpPr>
        </xdr:nvSpPr>
        <xdr:spPr bwMode="auto">
          <a:xfrm>
            <a:off x="970" y="37"/>
            <a:ext cx="215" cy="36"/>
          </a:xfrm>
          <a:prstGeom prst="rect">
            <a:avLst/>
          </a:prstGeom>
          <a:noFill/>
          <a:ln w="9525">
            <a:solidFill>
              <a:srgbClr val="000000"/>
            </a:solidFill>
            <a:miter lim="800000"/>
            <a:headEnd/>
            <a:tailEnd/>
          </a:ln>
        </xdr:spPr>
        <xdr:txBody>
          <a:bodyPr vertOverflow="clip" wrap="square" lIns="0" tIns="0" rIns="0" bIns="0" anchor="ctr" upright="1"/>
          <a:lstStyle/>
          <a:p>
            <a:pPr algn="ctr" rtl="0">
              <a:defRPr sz="1000"/>
            </a:pPr>
            <a:r>
              <a:rPr lang="es-ES" sz="1100" b="1" i="0" strike="noStrike">
                <a:solidFill>
                  <a:srgbClr val="000000"/>
                </a:solidFill>
                <a:latin typeface="Times New Roman"/>
                <a:cs typeface="Times New Roman"/>
              </a:rPr>
              <a:t>VERSIÓN</a:t>
            </a:r>
          </a:p>
        </xdr:txBody>
      </xdr:sp>
      <xdr:sp macro="" textlink="">
        <xdr:nvSpPr>
          <xdr:cNvPr id="11" name="13 CuadroTexto">
            <a:extLst>
              <a:ext uri="{FF2B5EF4-FFF2-40B4-BE49-F238E27FC236}">
                <a16:creationId xmlns:a16="http://schemas.microsoft.com/office/drawing/2014/main" id="{00000000-0008-0000-0000-00000B000000}"/>
              </a:ext>
            </a:extLst>
          </xdr:cNvPr>
          <xdr:cNvSpPr txBox="1">
            <a:spLocks noChangeArrowheads="1"/>
          </xdr:cNvSpPr>
        </xdr:nvSpPr>
        <xdr:spPr bwMode="auto">
          <a:xfrm>
            <a:off x="970" y="73"/>
            <a:ext cx="215" cy="29"/>
          </a:xfrm>
          <a:prstGeom prst="rect">
            <a:avLst/>
          </a:prstGeom>
          <a:noFill/>
          <a:ln w="9525">
            <a:solidFill>
              <a:srgbClr val="000000"/>
            </a:solidFill>
            <a:miter lim="800000"/>
            <a:headEnd/>
            <a:tailEnd/>
          </a:ln>
        </xdr:spPr>
        <xdr:txBody>
          <a:bodyPr vertOverflow="clip" wrap="square" lIns="0" tIns="0" rIns="0" bIns="0" anchor="ctr" upright="1"/>
          <a:lstStyle/>
          <a:p>
            <a:pPr algn="ctr" rtl="0">
              <a:defRPr sz="1000"/>
            </a:pPr>
            <a:r>
              <a:rPr lang="es-ES" sz="1100" b="1" i="0" strike="noStrike">
                <a:solidFill>
                  <a:srgbClr val="000000"/>
                </a:solidFill>
                <a:latin typeface="Times New Roman"/>
                <a:cs typeface="Times New Roman"/>
              </a:rPr>
              <a:t>PÁGINA</a:t>
            </a:r>
          </a:p>
        </xdr:txBody>
      </xdr:sp>
      <xdr:sp macro="" textlink="">
        <xdr:nvSpPr>
          <xdr:cNvPr id="12" name="14 CuadroTexto">
            <a:extLst>
              <a:ext uri="{FF2B5EF4-FFF2-40B4-BE49-F238E27FC236}">
                <a16:creationId xmlns:a16="http://schemas.microsoft.com/office/drawing/2014/main" id="{00000000-0008-0000-0000-00000C000000}"/>
              </a:ext>
            </a:extLst>
          </xdr:cNvPr>
          <xdr:cNvSpPr txBox="1">
            <a:spLocks noChangeArrowheads="1"/>
          </xdr:cNvSpPr>
        </xdr:nvSpPr>
        <xdr:spPr bwMode="auto">
          <a:xfrm>
            <a:off x="970" y="102"/>
            <a:ext cx="215" cy="34"/>
          </a:xfrm>
          <a:prstGeom prst="rect">
            <a:avLst/>
          </a:prstGeom>
          <a:noFill/>
          <a:ln w="9525">
            <a:solidFill>
              <a:srgbClr val="000000"/>
            </a:solidFill>
            <a:miter lim="800000"/>
            <a:headEnd/>
            <a:tailEnd/>
          </a:ln>
        </xdr:spPr>
        <xdr:txBody>
          <a:bodyPr vertOverflow="clip" wrap="square" lIns="0" tIns="0" rIns="0" bIns="0" anchor="ctr" upright="1"/>
          <a:lstStyle/>
          <a:p>
            <a:pPr algn="ctr" rtl="0">
              <a:defRPr sz="1000"/>
            </a:pPr>
            <a:r>
              <a:rPr lang="es-ES" sz="1100" b="1" i="0" strike="noStrike">
                <a:solidFill>
                  <a:srgbClr val="000000"/>
                </a:solidFill>
                <a:latin typeface="Times New Roman"/>
                <a:cs typeface="Times New Roman"/>
              </a:rPr>
              <a:t>VIGENTE DESDE</a:t>
            </a:r>
          </a:p>
        </xdr:txBody>
      </xdr:sp>
      <xdr:sp macro="" textlink="">
        <xdr:nvSpPr>
          <xdr:cNvPr id="13" name="16 CuadroTexto">
            <a:extLst>
              <a:ext uri="{FF2B5EF4-FFF2-40B4-BE49-F238E27FC236}">
                <a16:creationId xmlns:a16="http://schemas.microsoft.com/office/drawing/2014/main" id="{00000000-0008-0000-0000-00000D000000}"/>
              </a:ext>
            </a:extLst>
          </xdr:cNvPr>
          <xdr:cNvSpPr txBox="1">
            <a:spLocks noChangeArrowheads="1"/>
          </xdr:cNvSpPr>
        </xdr:nvSpPr>
        <xdr:spPr bwMode="auto">
          <a:xfrm>
            <a:off x="1184" y="0"/>
            <a:ext cx="190" cy="37"/>
          </a:xfrm>
          <a:prstGeom prst="rect">
            <a:avLst/>
          </a:prstGeom>
          <a:noFill/>
          <a:ln w="9525">
            <a:solidFill>
              <a:srgbClr val="000000"/>
            </a:solidFill>
            <a:miter lim="800000"/>
            <a:headEnd/>
            <a:tailEnd/>
          </a:ln>
        </xdr:spPr>
        <xdr:txBody>
          <a:bodyPr vertOverflow="clip" wrap="square" lIns="90000" tIns="54000" rIns="90000" bIns="46800" anchor="t" upright="1"/>
          <a:lstStyle/>
          <a:p>
            <a:pPr algn="ctr" rtl="0">
              <a:defRPr sz="1000"/>
            </a:pPr>
            <a:r>
              <a:rPr lang="es-ES" sz="1000" b="1" i="0" strike="noStrike">
                <a:solidFill>
                  <a:srgbClr val="000000"/>
                </a:solidFill>
                <a:latin typeface="Times New Roman"/>
                <a:cs typeface="Times New Roman"/>
              </a:rPr>
              <a:t>E-MEJ-FT-008</a:t>
            </a:r>
          </a:p>
        </xdr:txBody>
      </xdr:sp>
      <xdr:sp macro="" textlink="">
        <xdr:nvSpPr>
          <xdr:cNvPr id="14" name="17 CuadroTexto">
            <a:extLst>
              <a:ext uri="{FF2B5EF4-FFF2-40B4-BE49-F238E27FC236}">
                <a16:creationId xmlns:a16="http://schemas.microsoft.com/office/drawing/2014/main" id="{00000000-0008-0000-0000-00000E000000}"/>
              </a:ext>
            </a:extLst>
          </xdr:cNvPr>
          <xdr:cNvSpPr txBox="1">
            <a:spLocks noChangeArrowheads="1"/>
          </xdr:cNvSpPr>
        </xdr:nvSpPr>
        <xdr:spPr bwMode="auto">
          <a:xfrm>
            <a:off x="1184" y="37"/>
            <a:ext cx="190" cy="36"/>
          </a:xfrm>
          <a:prstGeom prst="rect">
            <a:avLst/>
          </a:prstGeom>
          <a:noFill/>
          <a:ln w="9525">
            <a:solidFill>
              <a:srgbClr val="000000"/>
            </a:solidFill>
            <a:miter lim="800000"/>
            <a:headEnd/>
            <a:tailEnd/>
          </a:ln>
        </xdr:spPr>
        <xdr:txBody>
          <a:bodyPr vertOverflow="clip" wrap="square" lIns="90000" tIns="64800" rIns="90000" bIns="46800" anchor="t" upright="1"/>
          <a:lstStyle/>
          <a:p>
            <a:pPr algn="ctr" rtl="0">
              <a:defRPr sz="1000"/>
            </a:pPr>
            <a:r>
              <a:rPr lang="es-ES" sz="1200" b="1" i="0" strike="noStrike">
                <a:solidFill>
                  <a:srgbClr val="000000"/>
                </a:solidFill>
                <a:latin typeface="Times New Roman"/>
                <a:cs typeface="Times New Roman"/>
              </a:rPr>
              <a:t>1</a:t>
            </a:r>
          </a:p>
        </xdr:txBody>
      </xdr:sp>
      <xdr:sp macro="" textlink="">
        <xdr:nvSpPr>
          <xdr:cNvPr id="15" name="18 CuadroTexto">
            <a:extLst>
              <a:ext uri="{FF2B5EF4-FFF2-40B4-BE49-F238E27FC236}">
                <a16:creationId xmlns:a16="http://schemas.microsoft.com/office/drawing/2014/main" id="{00000000-0008-0000-0000-00000F000000}"/>
              </a:ext>
            </a:extLst>
          </xdr:cNvPr>
          <xdr:cNvSpPr txBox="1">
            <a:spLocks noChangeArrowheads="1"/>
          </xdr:cNvSpPr>
        </xdr:nvSpPr>
        <xdr:spPr bwMode="auto">
          <a:xfrm>
            <a:off x="1184" y="73"/>
            <a:ext cx="190" cy="29"/>
          </a:xfrm>
          <a:prstGeom prst="rect">
            <a:avLst/>
          </a:prstGeom>
          <a:noFill/>
          <a:ln w="9525">
            <a:solidFill>
              <a:srgbClr val="000000"/>
            </a:solidFill>
            <a:miter lim="800000"/>
            <a:headEnd/>
            <a:tailEnd/>
          </a:ln>
        </xdr:spPr>
        <xdr:txBody>
          <a:bodyPr/>
          <a:lstStyle/>
          <a:p>
            <a:pPr algn="ctr"/>
            <a:r>
              <a:rPr lang="es-CO" b="1">
                <a:latin typeface="Times New Roman" pitchFamily="18" charset="0"/>
                <a:cs typeface="Times New Roman" pitchFamily="18" charset="0"/>
              </a:rPr>
              <a:t>1 DE 1</a:t>
            </a:r>
          </a:p>
        </xdr:txBody>
      </xdr:sp>
      <xdr:sp macro="" textlink="">
        <xdr:nvSpPr>
          <xdr:cNvPr id="16" name="19 CuadroTexto">
            <a:extLst>
              <a:ext uri="{FF2B5EF4-FFF2-40B4-BE49-F238E27FC236}">
                <a16:creationId xmlns:a16="http://schemas.microsoft.com/office/drawing/2014/main" id="{00000000-0008-0000-0000-000010000000}"/>
              </a:ext>
            </a:extLst>
          </xdr:cNvPr>
          <xdr:cNvSpPr txBox="1">
            <a:spLocks noChangeArrowheads="1"/>
          </xdr:cNvSpPr>
        </xdr:nvSpPr>
        <xdr:spPr bwMode="auto">
          <a:xfrm>
            <a:off x="1184" y="102"/>
            <a:ext cx="190" cy="34"/>
          </a:xfrm>
          <a:prstGeom prst="rect">
            <a:avLst/>
          </a:prstGeom>
          <a:noFill/>
          <a:ln w="9525">
            <a:solidFill>
              <a:srgbClr val="000000"/>
            </a:solidFill>
            <a:miter lim="800000"/>
            <a:headEnd/>
            <a:tailEnd/>
          </a:ln>
        </xdr:spPr>
        <xdr:txBody>
          <a:bodyPr vertOverflow="clip" wrap="square" lIns="0" tIns="54000" rIns="0" bIns="10800" anchor="t" upright="1"/>
          <a:lstStyle/>
          <a:p>
            <a:pPr algn="ctr" rtl="0">
              <a:defRPr sz="1000"/>
            </a:pPr>
            <a:r>
              <a:rPr lang="es-ES" sz="1000" b="1" i="0" strike="noStrike">
                <a:solidFill>
                  <a:srgbClr val="000000"/>
                </a:solidFill>
                <a:latin typeface="Times New Roman"/>
                <a:cs typeface="Times New Roman"/>
              </a:rPr>
              <a:t>25/11/2016</a:t>
            </a:r>
          </a:p>
        </xdr:txBody>
      </xdr:sp>
    </xdr:grpSp>
    <xdr:clientData/>
  </xdr:twoCellAnchor>
  <xdr:twoCellAnchor editAs="oneCell">
    <xdr:from>
      <xdr:col>1</xdr:col>
      <xdr:colOff>1722217</xdr:colOff>
      <xdr:row>0</xdr:row>
      <xdr:rowOff>144318</xdr:rowOff>
    </xdr:from>
    <xdr:to>
      <xdr:col>2</xdr:col>
      <xdr:colOff>285749</xdr:colOff>
      <xdr:row>6</xdr:row>
      <xdr:rowOff>133810</xdr:rowOff>
    </xdr:to>
    <xdr:pic>
      <xdr:nvPicPr>
        <xdr:cNvPr id="17" name="Imagen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9905" y="144318"/>
          <a:ext cx="1016219" cy="11324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2</xdr:row>
      <xdr:rowOff>85725</xdr:rowOff>
    </xdr:from>
    <xdr:to>
      <xdr:col>30</xdr:col>
      <xdr:colOff>0</xdr:colOff>
      <xdr:row>4</xdr:row>
      <xdr:rowOff>123825</xdr:rowOff>
    </xdr:to>
    <xdr:sp macro="" textlink="">
      <xdr:nvSpPr>
        <xdr:cNvPr id="2" name="20 Rectángulo">
          <a:extLst>
            <a:ext uri="{FF2B5EF4-FFF2-40B4-BE49-F238E27FC236}">
              <a16:creationId xmlns:a16="http://schemas.microsoft.com/office/drawing/2014/main" id="{00000000-0008-0000-0200-000002000000}"/>
            </a:ext>
          </a:extLst>
        </xdr:cNvPr>
        <xdr:cNvSpPr>
          <a:spLocks noChangeArrowheads="1"/>
        </xdr:cNvSpPr>
      </xdr:nvSpPr>
      <xdr:spPr bwMode="auto">
        <a:xfrm>
          <a:off x="19126200" y="466725"/>
          <a:ext cx="3733800" cy="419100"/>
        </a:xfrm>
        <a:prstGeom prst="rect">
          <a:avLst/>
        </a:prstGeom>
        <a:noFill/>
        <a:ln w="6350" algn="ctr">
          <a:noFill/>
          <a:miter lim="800000"/>
          <a:headEnd/>
          <a:tailEnd/>
        </a:ln>
        <a:effectLst/>
      </xdr:spPr>
      <xdr:txBody>
        <a:bodyPr vertOverflow="clip" wrap="square" lIns="27432" tIns="22860" rIns="27432" bIns="22860" anchor="ctr" upright="1"/>
        <a:lstStyle/>
        <a:p>
          <a:pPr algn="ctr" rtl="1">
            <a:defRPr sz="1000"/>
          </a:pPr>
          <a:r>
            <a:rPr lang="es-CO" sz="1000" b="0" i="0" strike="noStrike">
              <a:solidFill>
                <a:srgbClr val="000000"/>
              </a:solidFill>
              <a:latin typeface="Times New Roman" pitchFamily="18" charset="0"/>
              <a:cs typeface="Times New Roman" pitchFamily="18" charset="0"/>
            </a:rPr>
            <a:t>04</a:t>
          </a:r>
        </a:p>
      </xdr:txBody>
    </xdr:sp>
    <xdr:clientData/>
  </xdr:twoCellAnchor>
  <xdr:twoCellAnchor>
    <xdr:from>
      <xdr:col>0</xdr:col>
      <xdr:colOff>0</xdr:colOff>
      <xdr:row>0</xdr:row>
      <xdr:rowOff>0</xdr:rowOff>
    </xdr:from>
    <xdr:to>
      <xdr:col>30</xdr:col>
      <xdr:colOff>0</xdr:colOff>
      <xdr:row>8</xdr:row>
      <xdr:rowOff>57150</xdr:rowOff>
    </xdr:to>
    <xdr:grpSp>
      <xdr:nvGrpSpPr>
        <xdr:cNvPr id="3" name="18 Grupo">
          <a:extLst>
            <a:ext uri="{FF2B5EF4-FFF2-40B4-BE49-F238E27FC236}">
              <a16:creationId xmlns:a16="http://schemas.microsoft.com/office/drawing/2014/main" id="{00000000-0008-0000-0200-000003000000}"/>
            </a:ext>
          </a:extLst>
        </xdr:cNvPr>
        <xdr:cNvGrpSpPr>
          <a:grpSpLocks/>
        </xdr:cNvGrpSpPr>
      </xdr:nvGrpSpPr>
      <xdr:grpSpPr bwMode="auto">
        <a:xfrm>
          <a:off x="0" y="0"/>
          <a:ext cx="7600950" cy="1266825"/>
          <a:chOff x="0" y="0"/>
          <a:chExt cx="7734300" cy="1276350"/>
        </a:xfrm>
      </xdr:grpSpPr>
      <xdr:sp macro="" textlink="">
        <xdr:nvSpPr>
          <xdr:cNvPr id="4" name="2 Rectángulo">
            <a:extLst>
              <a:ext uri="{FF2B5EF4-FFF2-40B4-BE49-F238E27FC236}">
                <a16:creationId xmlns:a16="http://schemas.microsoft.com/office/drawing/2014/main" id="{00000000-0008-0000-0200-000004000000}"/>
              </a:ext>
            </a:extLst>
          </xdr:cNvPr>
          <xdr:cNvSpPr>
            <a:spLocks noChangeArrowheads="1"/>
          </xdr:cNvSpPr>
        </xdr:nvSpPr>
        <xdr:spPr bwMode="auto">
          <a:xfrm>
            <a:off x="0" y="0"/>
            <a:ext cx="1066574" cy="127635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5 Rectángulo">
            <a:extLst>
              <a:ext uri="{FF2B5EF4-FFF2-40B4-BE49-F238E27FC236}">
                <a16:creationId xmlns:a16="http://schemas.microsoft.com/office/drawing/2014/main" id="{00000000-0008-0000-0200-000005000000}"/>
              </a:ext>
            </a:extLst>
          </xdr:cNvPr>
          <xdr:cNvSpPr>
            <a:spLocks noChangeArrowheads="1"/>
          </xdr:cNvSpPr>
        </xdr:nvSpPr>
        <xdr:spPr bwMode="auto">
          <a:xfrm>
            <a:off x="1063231" y="9117"/>
            <a:ext cx="1119686" cy="747576"/>
          </a:xfrm>
          <a:prstGeom prst="rect">
            <a:avLst/>
          </a:prstGeom>
          <a:noFill/>
          <a:ln w="6350" algn="ctr">
            <a:solidFill>
              <a:schemeClr val="tx1"/>
            </a:solidFill>
            <a:miter lim="800000"/>
            <a:headEnd/>
            <a:tailEnd/>
          </a:ln>
        </xdr:spPr>
        <xdr:txBody>
          <a:bodyPr vertOverflow="clip" wrap="square" lIns="27432" tIns="22860" rIns="27432" bIns="22860" anchor="ctr" upright="1"/>
          <a:lstStyle/>
          <a:p>
            <a:pPr algn="ctr" rtl="1">
              <a:defRPr sz="1000"/>
            </a:pPr>
            <a:r>
              <a:rPr lang="es-CO" sz="1000" b="1" i="0" strike="noStrike">
                <a:solidFill>
                  <a:srgbClr val="000000"/>
                </a:solidFill>
                <a:latin typeface="Times New Roman" pitchFamily="18" charset="0"/>
                <a:cs typeface="Times New Roman" pitchFamily="18" charset="0"/>
              </a:rPr>
              <a:t>PROCESO</a:t>
            </a:r>
          </a:p>
        </xdr:txBody>
      </xdr:sp>
      <xdr:sp macro="" textlink="">
        <xdr:nvSpPr>
          <xdr:cNvPr id="6" name="7 Rectángulo">
            <a:extLst>
              <a:ext uri="{FF2B5EF4-FFF2-40B4-BE49-F238E27FC236}">
                <a16:creationId xmlns:a16="http://schemas.microsoft.com/office/drawing/2014/main" id="{00000000-0008-0000-0200-000006000000}"/>
              </a:ext>
            </a:extLst>
          </xdr:cNvPr>
          <xdr:cNvSpPr>
            <a:spLocks noChangeArrowheads="1"/>
          </xdr:cNvSpPr>
        </xdr:nvSpPr>
        <xdr:spPr bwMode="auto">
          <a:xfrm>
            <a:off x="1063231" y="756693"/>
            <a:ext cx="1119686" cy="519657"/>
          </a:xfrm>
          <a:prstGeom prst="rect">
            <a:avLst/>
          </a:prstGeom>
          <a:noFill/>
          <a:ln w="6350" algn="ctr">
            <a:solidFill>
              <a:schemeClr val="tx1"/>
            </a:solidFill>
            <a:miter lim="800000"/>
            <a:headEnd/>
            <a:tailEnd/>
          </a:ln>
        </xdr:spPr>
        <xdr:txBody>
          <a:bodyPr vertOverflow="clip" wrap="square" lIns="27432" tIns="22860" rIns="27432" bIns="22860" anchor="ctr" upright="1"/>
          <a:lstStyle/>
          <a:p>
            <a:pPr algn="ctr" rtl="1">
              <a:defRPr sz="1000"/>
            </a:pPr>
            <a:r>
              <a:rPr lang="es-CO" sz="1000" b="1" i="0" strike="noStrike">
                <a:solidFill>
                  <a:srgbClr val="000000"/>
                </a:solidFill>
                <a:latin typeface="Times New Roman" pitchFamily="18" charset="0"/>
                <a:cs typeface="Times New Roman" pitchFamily="18" charset="0"/>
              </a:rPr>
              <a:t>FORMATO</a:t>
            </a:r>
            <a:r>
              <a:rPr lang="es-CO" sz="1000" b="0" i="0" strike="noStrike">
                <a:solidFill>
                  <a:srgbClr val="000000"/>
                </a:solidFill>
                <a:latin typeface="Times New Roman" pitchFamily="18" charset="0"/>
                <a:cs typeface="Times New Roman" pitchFamily="18" charset="0"/>
              </a:rPr>
              <a:t> </a:t>
            </a:r>
          </a:p>
        </xdr:txBody>
      </xdr:sp>
      <xdr:sp macro="" textlink="">
        <xdr:nvSpPr>
          <xdr:cNvPr id="7" name="11 Rectángulo">
            <a:extLst>
              <a:ext uri="{FF2B5EF4-FFF2-40B4-BE49-F238E27FC236}">
                <a16:creationId xmlns:a16="http://schemas.microsoft.com/office/drawing/2014/main" id="{00000000-0008-0000-0200-000007000000}"/>
              </a:ext>
            </a:extLst>
          </xdr:cNvPr>
          <xdr:cNvSpPr>
            <a:spLocks noChangeArrowheads="1"/>
          </xdr:cNvSpPr>
        </xdr:nvSpPr>
        <xdr:spPr bwMode="auto">
          <a:xfrm>
            <a:off x="2182917" y="9117"/>
            <a:ext cx="2794510" cy="747576"/>
          </a:xfrm>
          <a:prstGeom prst="rect">
            <a:avLst/>
          </a:prstGeom>
          <a:noFill/>
          <a:ln w="6350" algn="ctr">
            <a:solidFill>
              <a:schemeClr val="tx1"/>
            </a:solidFill>
            <a:miter lim="800000"/>
            <a:headEnd/>
            <a:tailEnd/>
          </a:ln>
        </xdr:spPr>
        <xdr:txBody>
          <a:bodyPr vertOverflow="clip" wrap="square" lIns="27432" tIns="22860" rIns="27432" bIns="22860" anchor="ctr" upright="1"/>
          <a:lstStyle/>
          <a:p>
            <a:pPr algn="ctr" rtl="1">
              <a:defRPr sz="1000"/>
            </a:pPr>
            <a:r>
              <a:rPr lang="es-ES" sz="1000" b="0">
                <a:latin typeface="Times New Roman" pitchFamily="18" charset="0"/>
                <a:ea typeface="+mn-ea"/>
                <a:cs typeface="Times New Roman" pitchFamily="18" charset="0"/>
              </a:rPr>
              <a:t> GESTIÓN DE MEJORAMIENTO</a:t>
            </a:r>
            <a:endParaRPr lang="es-CO" sz="1000" b="0" i="0" strike="noStrike">
              <a:solidFill>
                <a:srgbClr val="000000"/>
              </a:solidFill>
              <a:latin typeface="Times New Roman" pitchFamily="18" charset="0"/>
              <a:cs typeface="Times New Roman" pitchFamily="18" charset="0"/>
            </a:endParaRPr>
          </a:p>
        </xdr:txBody>
      </xdr:sp>
      <xdr:sp macro="" textlink="">
        <xdr:nvSpPr>
          <xdr:cNvPr id="8" name="13 Rectángulo">
            <a:extLst>
              <a:ext uri="{FF2B5EF4-FFF2-40B4-BE49-F238E27FC236}">
                <a16:creationId xmlns:a16="http://schemas.microsoft.com/office/drawing/2014/main" id="{00000000-0008-0000-0200-000008000000}"/>
              </a:ext>
            </a:extLst>
          </xdr:cNvPr>
          <xdr:cNvSpPr>
            <a:spLocks noChangeArrowheads="1"/>
          </xdr:cNvSpPr>
        </xdr:nvSpPr>
        <xdr:spPr bwMode="auto">
          <a:xfrm>
            <a:off x="2182917" y="756693"/>
            <a:ext cx="2794510" cy="519657"/>
          </a:xfrm>
          <a:prstGeom prst="rect">
            <a:avLst/>
          </a:prstGeom>
          <a:noFill/>
          <a:ln w="6350" algn="ctr">
            <a:solidFill>
              <a:schemeClr val="tx1"/>
            </a:solidFill>
            <a:miter lim="800000"/>
            <a:headEnd/>
            <a:tailEnd/>
          </a:ln>
        </xdr:spPr>
        <xdr:txBody>
          <a:bodyPr vertOverflow="clip" wrap="square" lIns="27432" tIns="22860" rIns="27432" bIns="22860" anchor="ctr" upright="1"/>
          <a:lstStyle/>
          <a:p>
            <a:pPr algn="ctr" rtl="1">
              <a:defRPr sz="1000"/>
            </a:pPr>
            <a:r>
              <a:rPr lang="es-CO" sz="1000" b="0" i="0" strike="noStrike">
                <a:solidFill>
                  <a:srgbClr val="000000"/>
                </a:solidFill>
                <a:latin typeface="Times New Roman" pitchFamily="18" charset="0"/>
                <a:cs typeface="Times New Roman" pitchFamily="18" charset="0"/>
              </a:rPr>
              <a:t>CONTROL</a:t>
            </a:r>
            <a:r>
              <a:rPr lang="es-CO" sz="1000" b="0" i="0" strike="noStrike" baseline="0">
                <a:solidFill>
                  <a:srgbClr val="000000"/>
                </a:solidFill>
                <a:latin typeface="Times New Roman" pitchFamily="18" charset="0"/>
                <a:cs typeface="Times New Roman" pitchFamily="18" charset="0"/>
              </a:rPr>
              <a:t> DE </a:t>
            </a:r>
            <a:r>
              <a:rPr lang="es-CO" sz="1000" b="0" i="0" strike="noStrike">
                <a:solidFill>
                  <a:srgbClr val="000000"/>
                </a:solidFill>
                <a:latin typeface="Times New Roman" pitchFamily="18" charset="0"/>
                <a:cs typeface="Times New Roman" pitchFamily="18" charset="0"/>
              </a:rPr>
              <a:t>DOCUMENTOS</a:t>
            </a:r>
          </a:p>
        </xdr:txBody>
      </xdr:sp>
      <xdr:sp macro="" textlink="">
        <xdr:nvSpPr>
          <xdr:cNvPr id="9" name="18 Rectángulo">
            <a:extLst>
              <a:ext uri="{FF2B5EF4-FFF2-40B4-BE49-F238E27FC236}">
                <a16:creationId xmlns:a16="http://schemas.microsoft.com/office/drawing/2014/main" id="{00000000-0008-0000-0200-000009000000}"/>
              </a:ext>
            </a:extLst>
          </xdr:cNvPr>
          <xdr:cNvSpPr>
            <a:spLocks noChangeArrowheads="1"/>
          </xdr:cNvSpPr>
        </xdr:nvSpPr>
        <xdr:spPr bwMode="auto">
          <a:xfrm>
            <a:off x="6410325" y="400050"/>
            <a:ext cx="1323975" cy="352425"/>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 name="20 Rectángulo">
            <a:extLst>
              <a:ext uri="{FF2B5EF4-FFF2-40B4-BE49-F238E27FC236}">
                <a16:creationId xmlns:a16="http://schemas.microsoft.com/office/drawing/2014/main" id="{00000000-0008-0000-0200-00000A000000}"/>
              </a:ext>
            </a:extLst>
          </xdr:cNvPr>
          <xdr:cNvSpPr>
            <a:spLocks noChangeArrowheads="1"/>
          </xdr:cNvSpPr>
        </xdr:nvSpPr>
        <xdr:spPr bwMode="auto">
          <a:xfrm>
            <a:off x="6407614" y="0"/>
            <a:ext cx="1326686" cy="401139"/>
          </a:xfrm>
          <a:prstGeom prst="rect">
            <a:avLst/>
          </a:prstGeom>
          <a:noFill/>
          <a:ln w="6350" algn="ctr">
            <a:solidFill>
              <a:schemeClr val="tx1"/>
            </a:solidFill>
            <a:miter lim="800000"/>
            <a:headEnd/>
            <a:tailEnd/>
          </a:ln>
          <a:effectLst/>
        </xdr:spPr>
        <xdr:txBody>
          <a:bodyPr vertOverflow="clip" wrap="square" lIns="27432" tIns="22860" rIns="27432" bIns="22860" anchor="ctr" upright="1"/>
          <a:lstStyle/>
          <a:p>
            <a:pPr algn="ctr" rtl="1">
              <a:defRPr sz="1000"/>
            </a:pPr>
            <a:r>
              <a:rPr lang="es-CO" sz="1000" b="0" i="0" strike="noStrike">
                <a:solidFill>
                  <a:srgbClr val="000000"/>
                </a:solidFill>
                <a:latin typeface="Times New Roman" pitchFamily="18" charset="0"/>
                <a:cs typeface="Times New Roman" pitchFamily="18" charset="0"/>
              </a:rPr>
              <a:t>E-MEJ-FT-002</a:t>
            </a:r>
          </a:p>
        </xdr:txBody>
      </xdr:sp>
      <xdr:sp macro="" textlink="">
        <xdr:nvSpPr>
          <xdr:cNvPr id="11" name="22 Rectángulo">
            <a:extLst>
              <a:ext uri="{FF2B5EF4-FFF2-40B4-BE49-F238E27FC236}">
                <a16:creationId xmlns:a16="http://schemas.microsoft.com/office/drawing/2014/main" id="{00000000-0008-0000-0200-00000B000000}"/>
              </a:ext>
            </a:extLst>
          </xdr:cNvPr>
          <xdr:cNvSpPr>
            <a:spLocks noChangeArrowheads="1"/>
          </xdr:cNvSpPr>
        </xdr:nvSpPr>
        <xdr:spPr bwMode="auto">
          <a:xfrm>
            <a:off x="6410325" y="971550"/>
            <a:ext cx="1323975" cy="3048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18 Rectángulo">
            <a:extLst>
              <a:ext uri="{FF2B5EF4-FFF2-40B4-BE49-F238E27FC236}">
                <a16:creationId xmlns:a16="http://schemas.microsoft.com/office/drawing/2014/main" id="{00000000-0008-0000-0200-00000C000000}"/>
              </a:ext>
            </a:extLst>
          </xdr:cNvPr>
          <xdr:cNvSpPr>
            <a:spLocks noChangeArrowheads="1"/>
          </xdr:cNvSpPr>
        </xdr:nvSpPr>
        <xdr:spPr bwMode="auto">
          <a:xfrm>
            <a:off x="6407614" y="756693"/>
            <a:ext cx="1326686" cy="218803"/>
          </a:xfrm>
          <a:prstGeom prst="rect">
            <a:avLst/>
          </a:prstGeom>
          <a:noFill/>
          <a:ln w="6350" algn="ctr">
            <a:solidFill>
              <a:schemeClr val="tx1"/>
            </a:solidFill>
            <a:miter lim="800000"/>
            <a:headEnd/>
            <a:tailEnd/>
          </a:ln>
          <a:effectLst/>
        </xdr:spPr>
        <xdr:txBody>
          <a:bodyPr vertOverflow="clip" wrap="square" lIns="27432" tIns="22860" rIns="27432" bIns="22860" anchor="ctr" upright="1"/>
          <a:lstStyle/>
          <a:p>
            <a:pPr algn="ctr" rtl="1">
              <a:defRPr sz="1000"/>
            </a:pPr>
            <a:r>
              <a:rPr lang="es-CO" sz="1000" b="0" i="0" strike="noStrike">
                <a:solidFill>
                  <a:srgbClr val="000000"/>
                </a:solidFill>
                <a:latin typeface="Times New Roman" pitchFamily="18" charset="0"/>
                <a:cs typeface="Times New Roman" pitchFamily="18" charset="0"/>
              </a:rPr>
              <a:t>1 de 1</a:t>
            </a:r>
          </a:p>
        </xdr:txBody>
      </xdr:sp>
      <xdr:sp macro="" textlink="">
        <xdr:nvSpPr>
          <xdr:cNvPr id="13" name="18 Rectángulo">
            <a:extLst>
              <a:ext uri="{FF2B5EF4-FFF2-40B4-BE49-F238E27FC236}">
                <a16:creationId xmlns:a16="http://schemas.microsoft.com/office/drawing/2014/main" id="{00000000-0008-0000-0200-00000D000000}"/>
              </a:ext>
            </a:extLst>
          </xdr:cNvPr>
          <xdr:cNvSpPr>
            <a:spLocks noChangeArrowheads="1"/>
          </xdr:cNvSpPr>
        </xdr:nvSpPr>
        <xdr:spPr bwMode="auto">
          <a:xfrm>
            <a:off x="4977427" y="401139"/>
            <a:ext cx="1430187" cy="355555"/>
          </a:xfrm>
          <a:prstGeom prst="rect">
            <a:avLst/>
          </a:prstGeom>
          <a:noFill/>
          <a:ln w="6350" algn="ctr">
            <a:solidFill>
              <a:schemeClr val="tx1"/>
            </a:solidFill>
            <a:miter lim="800000"/>
            <a:headEnd/>
            <a:tailEnd/>
          </a:ln>
          <a:effectLst/>
        </xdr:spPr>
        <xdr:txBody>
          <a:bodyPr vertOverflow="clip" wrap="square" lIns="27432" tIns="22860" rIns="27432" bIns="22860" anchor="ctr" upright="1"/>
          <a:lstStyle/>
          <a:p>
            <a:pPr algn="ctr" rtl="1">
              <a:defRPr sz="1000"/>
            </a:pPr>
            <a:r>
              <a:rPr lang="es-CO" sz="1000" b="1" i="0" strike="noStrike">
                <a:solidFill>
                  <a:srgbClr val="000000"/>
                </a:solidFill>
                <a:latin typeface="Times New Roman" pitchFamily="18" charset="0"/>
                <a:cs typeface="Times New Roman" pitchFamily="18" charset="0"/>
              </a:rPr>
              <a:t>VERSIÓN</a:t>
            </a:r>
          </a:p>
        </xdr:txBody>
      </xdr:sp>
      <xdr:sp macro="" textlink="">
        <xdr:nvSpPr>
          <xdr:cNvPr id="14" name="20 Rectángulo">
            <a:extLst>
              <a:ext uri="{FF2B5EF4-FFF2-40B4-BE49-F238E27FC236}">
                <a16:creationId xmlns:a16="http://schemas.microsoft.com/office/drawing/2014/main" id="{00000000-0008-0000-0200-00000E000000}"/>
              </a:ext>
            </a:extLst>
          </xdr:cNvPr>
          <xdr:cNvSpPr>
            <a:spLocks noChangeArrowheads="1"/>
          </xdr:cNvSpPr>
        </xdr:nvSpPr>
        <xdr:spPr bwMode="auto">
          <a:xfrm>
            <a:off x="4977427" y="0"/>
            <a:ext cx="1430187" cy="401139"/>
          </a:xfrm>
          <a:prstGeom prst="rect">
            <a:avLst/>
          </a:prstGeom>
          <a:noFill/>
          <a:ln w="6350" algn="ctr">
            <a:solidFill>
              <a:schemeClr val="tx1"/>
            </a:solidFill>
            <a:miter lim="800000"/>
            <a:headEnd/>
            <a:tailEnd/>
          </a:ln>
          <a:effectLst/>
        </xdr:spPr>
        <xdr:txBody>
          <a:bodyPr vertOverflow="clip" wrap="square" lIns="27432" tIns="22860" rIns="27432" bIns="22860" anchor="ctr" upright="1"/>
          <a:lstStyle/>
          <a:p>
            <a:pPr algn="ctr" rtl="1">
              <a:defRPr sz="1000"/>
            </a:pPr>
            <a:r>
              <a:rPr lang="es-CO" sz="1000" b="1" i="0" strike="noStrike">
                <a:solidFill>
                  <a:srgbClr val="000000"/>
                </a:solidFill>
                <a:latin typeface="Times New Roman" pitchFamily="18" charset="0"/>
                <a:cs typeface="Times New Roman" pitchFamily="18" charset="0"/>
              </a:rPr>
              <a:t>CÓDIGO</a:t>
            </a:r>
          </a:p>
        </xdr:txBody>
      </xdr:sp>
      <xdr:sp macro="" textlink="">
        <xdr:nvSpPr>
          <xdr:cNvPr id="15" name="22 Rectángulo">
            <a:extLst>
              <a:ext uri="{FF2B5EF4-FFF2-40B4-BE49-F238E27FC236}">
                <a16:creationId xmlns:a16="http://schemas.microsoft.com/office/drawing/2014/main" id="{00000000-0008-0000-0200-00000F000000}"/>
              </a:ext>
            </a:extLst>
          </xdr:cNvPr>
          <xdr:cNvSpPr>
            <a:spLocks noChangeArrowheads="1"/>
          </xdr:cNvSpPr>
        </xdr:nvSpPr>
        <xdr:spPr bwMode="auto">
          <a:xfrm>
            <a:off x="4977427" y="975496"/>
            <a:ext cx="1430187" cy="300854"/>
          </a:xfrm>
          <a:prstGeom prst="rect">
            <a:avLst/>
          </a:prstGeom>
          <a:noFill/>
          <a:ln w="6350" algn="ctr">
            <a:solidFill>
              <a:schemeClr val="tx1"/>
            </a:solidFill>
            <a:miter lim="800000"/>
            <a:headEnd/>
            <a:tailEnd/>
          </a:ln>
          <a:effectLst/>
        </xdr:spPr>
        <xdr:txBody>
          <a:bodyPr vertOverflow="clip" wrap="square" lIns="27432" tIns="22860" rIns="27432" bIns="22860" anchor="ctr" upright="1"/>
          <a:lstStyle/>
          <a:p>
            <a:pPr algn="ctr" rtl="1">
              <a:defRPr sz="1000"/>
            </a:pPr>
            <a:r>
              <a:rPr lang="es-CO" sz="1000" b="1" i="0" strike="noStrike">
                <a:solidFill>
                  <a:srgbClr val="000000"/>
                </a:solidFill>
                <a:latin typeface="Times New Roman" pitchFamily="18" charset="0"/>
                <a:cs typeface="Times New Roman" pitchFamily="18" charset="0"/>
              </a:rPr>
              <a:t>VIGENTE DESDE</a:t>
            </a:r>
          </a:p>
        </xdr:txBody>
      </xdr:sp>
      <xdr:sp macro="" textlink="">
        <xdr:nvSpPr>
          <xdr:cNvPr id="16" name="18 Rectángulo">
            <a:extLst>
              <a:ext uri="{FF2B5EF4-FFF2-40B4-BE49-F238E27FC236}">
                <a16:creationId xmlns:a16="http://schemas.microsoft.com/office/drawing/2014/main" id="{00000000-0008-0000-0200-000010000000}"/>
              </a:ext>
            </a:extLst>
          </xdr:cNvPr>
          <xdr:cNvSpPr>
            <a:spLocks noChangeArrowheads="1"/>
          </xdr:cNvSpPr>
        </xdr:nvSpPr>
        <xdr:spPr bwMode="auto">
          <a:xfrm>
            <a:off x="4977427" y="756693"/>
            <a:ext cx="1430187" cy="218803"/>
          </a:xfrm>
          <a:prstGeom prst="rect">
            <a:avLst/>
          </a:prstGeom>
          <a:noFill/>
          <a:ln w="6350" algn="ctr">
            <a:solidFill>
              <a:schemeClr val="tx1"/>
            </a:solidFill>
            <a:miter lim="800000"/>
            <a:headEnd/>
            <a:tailEnd/>
          </a:ln>
        </xdr:spPr>
        <xdr:txBody>
          <a:bodyPr vertOverflow="clip" wrap="square" lIns="27432" tIns="22860" rIns="27432" bIns="22860" anchor="ctr" upright="1"/>
          <a:lstStyle/>
          <a:p>
            <a:pPr algn="ctr" rtl="1">
              <a:defRPr sz="1000"/>
            </a:pPr>
            <a:r>
              <a:rPr lang="es-CO" sz="1000" b="1" i="0" strike="noStrike">
                <a:solidFill>
                  <a:srgbClr val="000000"/>
                </a:solidFill>
                <a:latin typeface="Times New Roman" pitchFamily="18" charset="0"/>
                <a:cs typeface="Times New Roman" pitchFamily="18" charset="0"/>
              </a:rPr>
              <a:t>PÁGINA</a:t>
            </a:r>
          </a:p>
        </xdr:txBody>
      </xdr:sp>
    </xdr:grpSp>
    <xdr:clientData/>
  </xdr:twoCellAnchor>
  <xdr:oneCellAnchor>
    <xdr:from>
      <xdr:col>0</xdr:col>
      <xdr:colOff>136813</xdr:colOff>
      <xdr:row>1</xdr:row>
      <xdr:rowOff>39832</xdr:rowOff>
    </xdr:from>
    <xdr:ext cx="787111" cy="987136"/>
    <xdr:pic>
      <xdr:nvPicPr>
        <xdr:cNvPr id="17" name="Imagen 17" descr="C:\Users\Hernanp\Desktop\Logo IDIPRON.jpg">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813" y="230332"/>
          <a:ext cx="787111" cy="987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ES365"/>
  <sheetViews>
    <sheetView tabSelected="1" topLeftCell="A167" zoomScale="55" zoomScaleNormal="55" workbookViewId="0">
      <selection activeCell="A167" sqref="A167"/>
    </sheetView>
  </sheetViews>
  <sheetFormatPr baseColWidth="10" defaultRowHeight="15.75" x14ac:dyDescent="0.25"/>
  <cols>
    <col min="1" max="1" width="8.28515625" style="4" customWidth="1"/>
    <col min="2" max="2" width="36.85546875" style="111" customWidth="1"/>
    <col min="3" max="3" width="40.28515625" style="118" customWidth="1"/>
    <col min="4" max="4" width="28.5703125" style="111" customWidth="1"/>
    <col min="5" max="5" width="26.28515625" style="118" customWidth="1"/>
    <col min="6" max="6" width="19.140625" style="111" customWidth="1"/>
    <col min="7" max="7" width="2" style="4" hidden="1" customWidth="1"/>
    <col min="8" max="8" width="18.28515625" style="117" customWidth="1"/>
    <col min="9" max="9" width="11.42578125" style="4" hidden="1" customWidth="1"/>
    <col min="10" max="10" width="10.42578125" style="4" hidden="1" customWidth="1"/>
    <col min="11" max="11" width="17.140625" style="4" customWidth="1"/>
    <col min="12" max="12" width="52.28515625" style="111" customWidth="1"/>
    <col min="13" max="13" width="44.7109375" style="162" customWidth="1"/>
    <col min="14" max="14" width="9.5703125" style="4" customWidth="1"/>
    <col min="15" max="20" width="11.42578125" style="4" hidden="1" customWidth="1"/>
    <col min="21" max="21" width="2.42578125" style="4" hidden="1" customWidth="1"/>
    <col min="22" max="22" width="10.42578125" style="117" customWidth="1"/>
    <col min="23" max="23" width="17.42578125" style="117" customWidth="1"/>
    <col min="24" max="24" width="11.42578125" style="4" hidden="1" customWidth="1"/>
    <col min="25" max="25" width="17.140625" style="4" customWidth="1"/>
    <col min="26" max="27" width="11.42578125" style="4" hidden="1" customWidth="1"/>
    <col min="28" max="28" width="17.42578125" style="4" customWidth="1"/>
    <col min="29" max="29" width="20.140625" style="4" customWidth="1"/>
    <col min="30" max="30" width="28.42578125" style="118" customWidth="1"/>
    <col min="31" max="31" width="27.85546875" style="118" customWidth="1"/>
    <col min="32" max="32" width="14.7109375" style="4" customWidth="1"/>
    <col min="33" max="33" width="36.7109375" style="4" customWidth="1"/>
    <col min="34" max="34" width="22.140625" style="4" customWidth="1"/>
    <col min="35" max="35" width="16.85546875" style="4" customWidth="1"/>
    <col min="36" max="16384" width="11.42578125" style="4"/>
  </cols>
  <sheetData>
    <row r="1" spans="2:35 16370:16373" ht="15.75" customHeight="1" x14ac:dyDescent="0.25">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XEP1" s="1" t="s">
        <v>1</v>
      </c>
      <c r="XEQ1" s="2" t="s">
        <v>2</v>
      </c>
      <c r="XER1" s="3"/>
    </row>
    <row r="2" spans="2:35 16370:16373" ht="15" customHeight="1" x14ac:dyDescent="0.25">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XEP2" s="4" t="s">
        <v>17</v>
      </c>
      <c r="XEQ2" s="4">
        <v>5</v>
      </c>
      <c r="XER2" s="5"/>
    </row>
    <row r="3" spans="2:35 16370:16373" ht="15" customHeight="1" x14ac:dyDescent="0.25">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XEP3" s="4" t="s">
        <v>16</v>
      </c>
      <c r="XEQ3" s="4">
        <v>4</v>
      </c>
      <c r="XER3" s="5"/>
    </row>
    <row r="4" spans="2:35 16370:16373" ht="15" customHeight="1" x14ac:dyDescent="0.25">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XEP4" s="4" t="s">
        <v>15</v>
      </c>
      <c r="XEQ4" s="4">
        <v>3</v>
      </c>
      <c r="XER4" s="5"/>
    </row>
    <row r="5" spans="2:35 16370:16373" ht="15" customHeight="1" x14ac:dyDescent="0.25">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XEP5" s="4" t="s">
        <v>14</v>
      </c>
      <c r="XEQ5" s="4">
        <v>2</v>
      </c>
      <c r="XER5" s="5"/>
    </row>
    <row r="6" spans="2:35 16370:16373" ht="15" customHeight="1" x14ac:dyDescent="0.25">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XER6" s="119"/>
    </row>
    <row r="7" spans="2:35 16370:16373" ht="15" customHeight="1" x14ac:dyDescent="0.25">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XEP7" s="4" t="s">
        <v>13</v>
      </c>
      <c r="XEQ7" s="4">
        <v>1</v>
      </c>
      <c r="XER7" s="5"/>
    </row>
    <row r="8" spans="2:35 16370:16373" ht="21" customHeight="1" x14ac:dyDescent="0.25">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XEP8" s="261" t="s">
        <v>0</v>
      </c>
      <c r="XEQ8" s="262"/>
    </row>
    <row r="9" spans="2:35 16370:16373" ht="42.75" customHeight="1" x14ac:dyDescent="0.25">
      <c r="B9" s="280" t="s">
        <v>245</v>
      </c>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XEP9" s="113"/>
      <c r="XEQ9" s="114"/>
    </row>
    <row r="10" spans="2:35 16370:16373" ht="15" customHeight="1" x14ac:dyDescent="0.25">
      <c r="B10" s="220" t="s">
        <v>45</v>
      </c>
      <c r="C10" s="221"/>
      <c r="D10" s="221"/>
      <c r="E10" s="222"/>
      <c r="F10" s="242" t="s">
        <v>21</v>
      </c>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65" t="s">
        <v>223</v>
      </c>
      <c r="AG10" s="266" t="s">
        <v>315</v>
      </c>
      <c r="AH10" s="267"/>
      <c r="AI10" s="268"/>
      <c r="XEP10" s="261" t="s">
        <v>2</v>
      </c>
      <c r="XEQ10" s="262"/>
    </row>
    <row r="11" spans="2:35 16370:16373" ht="15" customHeight="1" x14ac:dyDescent="0.25">
      <c r="B11" s="223" t="s">
        <v>34</v>
      </c>
      <c r="C11" s="223" t="s">
        <v>35</v>
      </c>
      <c r="D11" s="223" t="s">
        <v>36</v>
      </c>
      <c r="E11" s="226" t="s">
        <v>37</v>
      </c>
      <c r="F11" s="242" t="s">
        <v>22</v>
      </c>
      <c r="G11" s="242"/>
      <c r="H11" s="242"/>
      <c r="I11" s="242"/>
      <c r="J11" s="242"/>
      <c r="K11" s="242"/>
      <c r="L11" s="248" t="s">
        <v>26</v>
      </c>
      <c r="M11" s="242" t="s">
        <v>24</v>
      </c>
      <c r="N11" s="242"/>
      <c r="O11" s="242"/>
      <c r="P11" s="242"/>
      <c r="Q11" s="242"/>
      <c r="R11" s="242"/>
      <c r="S11" s="242"/>
      <c r="T11" s="242"/>
      <c r="U11" s="242"/>
      <c r="V11" s="242"/>
      <c r="W11" s="242"/>
      <c r="X11" s="242"/>
      <c r="Y11" s="242"/>
      <c r="Z11" s="242"/>
      <c r="AA11" s="242"/>
      <c r="AB11" s="242"/>
      <c r="AC11" s="242"/>
      <c r="AD11" s="242"/>
      <c r="AE11" s="242"/>
      <c r="AF11" s="265"/>
      <c r="AG11" s="269"/>
      <c r="AH11" s="270"/>
      <c r="AI11" s="271"/>
      <c r="XEP11" s="6" t="s">
        <v>18</v>
      </c>
      <c r="XEQ11" s="6" t="s">
        <v>20</v>
      </c>
      <c r="XER11" s="6" t="s">
        <v>19</v>
      </c>
    </row>
    <row r="12" spans="2:35 16370:16373" ht="15" customHeight="1" x14ac:dyDescent="0.25">
      <c r="B12" s="224"/>
      <c r="C12" s="224"/>
      <c r="D12" s="224"/>
      <c r="E12" s="227"/>
      <c r="F12" s="258" t="s">
        <v>38</v>
      </c>
      <c r="G12" s="258"/>
      <c r="H12" s="258"/>
      <c r="I12" s="258"/>
      <c r="J12" s="258"/>
      <c r="K12" s="258"/>
      <c r="L12" s="249"/>
      <c r="M12" s="252" t="s">
        <v>46</v>
      </c>
      <c r="N12" s="228" t="s">
        <v>23</v>
      </c>
      <c r="O12" s="7"/>
      <c r="P12" s="8"/>
      <c r="Q12" s="8"/>
      <c r="R12" s="8"/>
      <c r="S12" s="8"/>
      <c r="T12" s="8"/>
      <c r="U12" s="8"/>
      <c r="V12" s="259" t="s">
        <v>40</v>
      </c>
      <c r="W12" s="255" t="s">
        <v>39</v>
      </c>
      <c r="X12" s="256"/>
      <c r="Y12" s="256"/>
      <c r="Z12" s="256"/>
      <c r="AA12" s="256"/>
      <c r="AB12" s="257"/>
      <c r="AC12" s="251" t="s">
        <v>44</v>
      </c>
      <c r="AD12" s="251"/>
      <c r="AE12" s="251"/>
      <c r="AF12" s="265"/>
      <c r="AG12" s="272"/>
      <c r="AH12" s="273"/>
      <c r="AI12" s="274"/>
      <c r="XEP12" s="4">
        <v>5</v>
      </c>
      <c r="XEQ12" s="4">
        <v>10</v>
      </c>
      <c r="XER12" s="4">
        <v>20</v>
      </c>
    </row>
    <row r="13" spans="2:35 16370:16373" ht="32.25" customHeight="1" x14ac:dyDescent="0.25">
      <c r="B13" s="225"/>
      <c r="C13" s="225"/>
      <c r="D13" s="225"/>
      <c r="E13" s="228"/>
      <c r="F13" s="9" t="s">
        <v>8</v>
      </c>
      <c r="G13" s="10"/>
      <c r="H13" s="9" t="s">
        <v>9</v>
      </c>
      <c r="I13" s="10"/>
      <c r="J13" s="10"/>
      <c r="K13" s="11" t="s">
        <v>10</v>
      </c>
      <c r="L13" s="250"/>
      <c r="M13" s="253"/>
      <c r="N13" s="254"/>
      <c r="O13" s="12"/>
      <c r="P13" s="12"/>
      <c r="Q13" s="12"/>
      <c r="R13" s="12"/>
      <c r="S13" s="12"/>
      <c r="T13" s="12"/>
      <c r="U13" s="12"/>
      <c r="V13" s="260"/>
      <c r="W13" s="21" t="s">
        <v>8</v>
      </c>
      <c r="X13" s="13"/>
      <c r="Y13" s="14" t="s">
        <v>9</v>
      </c>
      <c r="Z13" s="15"/>
      <c r="AA13" s="12"/>
      <c r="AB13" s="16" t="s">
        <v>10</v>
      </c>
      <c r="AC13" s="20" t="s">
        <v>41</v>
      </c>
      <c r="AD13" s="112" t="s">
        <v>42</v>
      </c>
      <c r="AE13" s="112" t="s">
        <v>43</v>
      </c>
      <c r="AF13" s="265"/>
      <c r="AG13" s="115" t="s">
        <v>42</v>
      </c>
      <c r="AH13" s="116" t="s">
        <v>224</v>
      </c>
      <c r="AI13" s="115" t="s">
        <v>225</v>
      </c>
      <c r="XEP13" s="4" t="s">
        <v>11</v>
      </c>
      <c r="XEQ13" s="4" t="s">
        <v>12</v>
      </c>
      <c r="XER13" s="4" t="s">
        <v>9</v>
      </c>
      <c r="XES13" s="4" t="s">
        <v>8</v>
      </c>
    </row>
    <row r="14" spans="2:35 16370:16373" ht="50.25" customHeight="1" x14ac:dyDescent="0.25">
      <c r="B14" s="230" t="s">
        <v>232</v>
      </c>
      <c r="C14" s="235" t="s">
        <v>99</v>
      </c>
      <c r="D14" s="182" t="s">
        <v>97</v>
      </c>
      <c r="E14" s="179" t="s">
        <v>98</v>
      </c>
      <c r="F14" s="198" t="s">
        <v>16</v>
      </c>
      <c r="G14" s="210" t="str">
        <f>IF(F14="(1) RARA VEZ","1", IF(F14="(2) IMPROBABLE","2",IF(F14="(3) POSIBLE","3",IF(F14="(4) PROBABLE","4",IF(F14="(5) CASI SEGURO","5","")))))</f>
        <v>4</v>
      </c>
      <c r="H14" s="211" t="s">
        <v>19</v>
      </c>
      <c r="I14" s="206" t="str">
        <f>IF(H14="(5) MODERADO","5", IF(H14="(10) MAYOR","10",IF(H14="(20) CATASTROFICO","20","")))</f>
        <v>20</v>
      </c>
      <c r="J14" s="205">
        <f>G14*I14</f>
        <v>80</v>
      </c>
      <c r="K14" s="218">
        <f>+J14</f>
        <v>80</v>
      </c>
      <c r="L14" s="182" t="s">
        <v>242</v>
      </c>
      <c r="M14" s="128" t="s">
        <v>6</v>
      </c>
      <c r="N14" s="19" t="s">
        <v>11</v>
      </c>
      <c r="O14" s="17">
        <f>IF(N14="SÍ",15,"0")</f>
        <v>15</v>
      </c>
      <c r="P14" s="204">
        <f>SUM(O14:O20)</f>
        <v>30</v>
      </c>
      <c r="Q14" s="194">
        <f>IF(AND($P14&gt;=0,$P14&lt;=50),0,IF(AND($P14&gt;50,$P14&lt;=75),1,IF(AND($P14&gt;75,$P14&lt;=100),2,"")))</f>
        <v>0</v>
      </c>
      <c r="R14" s="194">
        <f>$G14-$Q14</f>
        <v>4</v>
      </c>
      <c r="S14" s="196">
        <f>IF($R14&lt;=0,1,$R14)</f>
        <v>4</v>
      </c>
      <c r="T14" s="194">
        <f>$I14-$Q14</f>
        <v>20</v>
      </c>
      <c r="U14" s="196" t="str">
        <f>IF($T14=19,10,IF($T14=18,5,IF($T14=9,5,IF($T14=8,5,I14))))</f>
        <v>20</v>
      </c>
      <c r="V14" s="185" t="s">
        <v>8</v>
      </c>
      <c r="W14" s="187" t="str">
        <f>IF(AND($V14="PROBABILIDAD",$S14=1),$XEP$7,IF(AND($V14="PROBABILIDAD",$S14=2),$XEP$5,IF(AND($V14="PROBABILIDAD",$S14=3),$XEP$4,IF(AND($V14="PROBABILIDAD",$S14=4),$XEP$3,IF(AND($V14="PROBABILIDAD",$S14=5),$XEP$2,$F14)))))</f>
        <v>(4) PROBABLE</v>
      </c>
      <c r="X14" s="189">
        <f>IF($V14="PROBABILIDAD",$S14,$G14)</f>
        <v>4</v>
      </c>
      <c r="Y14" s="191" t="str">
        <f>IF(AND($V14="IMPACTO",$T14=18),$XEP$11,IF(AND($V14="IMPACTO",$T14=19),$XEQ$11,IF(AND($V14="IMPACTO",$T14=20),$XER$11,IF(AND($V14="IMPACTO",$T14&lt;10),$XEP$11,$H14))))</f>
        <v>(20) CATASTROFICO</v>
      </c>
      <c r="Z14" s="193" t="str">
        <f>IF($V14="IMPACTO",$U14,$I14)</f>
        <v>20</v>
      </c>
      <c r="AA14" s="206">
        <f>$X14*$Z14</f>
        <v>80</v>
      </c>
      <c r="AB14" s="172">
        <f>$AA14</f>
        <v>80</v>
      </c>
      <c r="AC14" s="245" t="s">
        <v>100</v>
      </c>
      <c r="AD14" s="179" t="s">
        <v>243</v>
      </c>
      <c r="AE14" s="168" t="s">
        <v>101</v>
      </c>
      <c r="AF14" s="275"/>
      <c r="AG14" s="275"/>
      <c r="AH14" s="275"/>
      <c r="AI14" s="276"/>
    </row>
    <row r="15" spans="2:35 16370:16373" ht="48" customHeight="1" x14ac:dyDescent="0.25">
      <c r="B15" s="233"/>
      <c r="C15" s="236"/>
      <c r="D15" s="183"/>
      <c r="E15" s="180"/>
      <c r="F15" s="198"/>
      <c r="G15" s="210"/>
      <c r="H15" s="211"/>
      <c r="I15" s="206"/>
      <c r="J15" s="205"/>
      <c r="K15" s="218"/>
      <c r="L15" s="243"/>
      <c r="M15" s="140" t="s">
        <v>7</v>
      </c>
      <c r="N15" s="19" t="s">
        <v>11</v>
      </c>
      <c r="O15" s="18">
        <f>IF(N15="SÍ",5,"0")</f>
        <v>5</v>
      </c>
      <c r="P15" s="205"/>
      <c r="Q15" s="195"/>
      <c r="R15" s="195"/>
      <c r="S15" s="197"/>
      <c r="T15" s="195"/>
      <c r="U15" s="197"/>
      <c r="V15" s="186"/>
      <c r="W15" s="188"/>
      <c r="X15" s="190"/>
      <c r="Y15" s="192"/>
      <c r="Z15" s="193"/>
      <c r="AA15" s="206"/>
      <c r="AB15" s="264"/>
      <c r="AC15" s="246"/>
      <c r="AD15" s="180"/>
      <c r="AE15" s="200"/>
      <c r="AF15" s="275"/>
      <c r="AG15" s="275"/>
      <c r="AH15" s="275"/>
      <c r="AI15" s="277"/>
    </row>
    <row r="16" spans="2:35 16370:16373" ht="33" customHeight="1" x14ac:dyDescent="0.25">
      <c r="B16" s="233"/>
      <c r="C16" s="236"/>
      <c r="D16" s="183"/>
      <c r="E16" s="180"/>
      <c r="F16" s="198"/>
      <c r="G16" s="210"/>
      <c r="H16" s="211"/>
      <c r="I16" s="206"/>
      <c r="J16" s="205"/>
      <c r="K16" s="199" t="str">
        <f>IF(AND(J14&gt;=5,J14&lt;=10),"BAJA",IF(AND(J14&gt;=15,J14&lt;=25),"MODERADA",IF(AND(J14&gt;=30,J14&lt;=50),"ALTA",IF(AND(J14&gt;=60,J14&lt;=100),"EXTREMA",""))))</f>
        <v>EXTREMA</v>
      </c>
      <c r="L16" s="243"/>
      <c r="M16" s="141" t="s">
        <v>3</v>
      </c>
      <c r="N16" s="19" t="s">
        <v>12</v>
      </c>
      <c r="O16" s="18" t="str">
        <f>IF(N16="SÍ",15,"0")</f>
        <v>0</v>
      </c>
      <c r="P16" s="205"/>
      <c r="Q16" s="195"/>
      <c r="R16" s="195"/>
      <c r="S16" s="197"/>
      <c r="T16" s="195"/>
      <c r="U16" s="197"/>
      <c r="V16" s="186"/>
      <c r="W16" s="188"/>
      <c r="X16" s="190"/>
      <c r="Y16" s="192"/>
      <c r="Z16" s="193"/>
      <c r="AA16" s="206"/>
      <c r="AB16" s="263" t="str">
        <f>IF(AND($AA14&gt;=5,$AA14&lt;=10),"BAJA",IF(AND($AA14&gt;=15,$AA14&lt;=25),"MODERADA",IF(AND($AA14&gt;=30,$AA14&lt;=50),"ALTA",IF(AND($AA14&gt;=60,$AA14&lt;=100),"EXTREMA",""))))</f>
        <v>EXTREMA</v>
      </c>
      <c r="AC16" s="246"/>
      <c r="AD16" s="180"/>
      <c r="AE16" s="200"/>
      <c r="AF16" s="275"/>
      <c r="AG16" s="275"/>
      <c r="AH16" s="275"/>
      <c r="AI16" s="277"/>
    </row>
    <row r="17" spans="2:35" ht="26.25" customHeight="1" x14ac:dyDescent="0.25">
      <c r="B17" s="233"/>
      <c r="C17" s="236"/>
      <c r="D17" s="183"/>
      <c r="E17" s="180"/>
      <c r="F17" s="198"/>
      <c r="G17" s="210"/>
      <c r="H17" s="211"/>
      <c r="I17" s="206"/>
      <c r="J17" s="205"/>
      <c r="K17" s="199"/>
      <c r="L17" s="243"/>
      <c r="M17" s="141" t="s">
        <v>4</v>
      </c>
      <c r="N17" s="19" t="s">
        <v>11</v>
      </c>
      <c r="O17" s="18">
        <f>IF(N17="SÍ",10,"0")</f>
        <v>10</v>
      </c>
      <c r="P17" s="205"/>
      <c r="Q17" s="195"/>
      <c r="R17" s="195"/>
      <c r="S17" s="197"/>
      <c r="T17" s="195"/>
      <c r="U17" s="197"/>
      <c r="V17" s="186"/>
      <c r="W17" s="188"/>
      <c r="X17" s="190"/>
      <c r="Y17" s="192"/>
      <c r="Z17" s="193"/>
      <c r="AA17" s="206"/>
      <c r="AB17" s="263"/>
      <c r="AC17" s="246"/>
      <c r="AD17" s="180"/>
      <c r="AE17" s="200"/>
      <c r="AF17" s="275"/>
      <c r="AG17" s="275"/>
      <c r="AH17" s="275"/>
      <c r="AI17" s="277"/>
    </row>
    <row r="18" spans="2:35" ht="45" customHeight="1" x14ac:dyDescent="0.25">
      <c r="B18" s="233"/>
      <c r="C18" s="236"/>
      <c r="D18" s="183"/>
      <c r="E18" s="180"/>
      <c r="F18" s="198"/>
      <c r="G18" s="210"/>
      <c r="H18" s="211"/>
      <c r="I18" s="206"/>
      <c r="J18" s="205"/>
      <c r="K18" s="199"/>
      <c r="L18" s="243"/>
      <c r="M18" s="140" t="s">
        <v>32</v>
      </c>
      <c r="N18" s="19" t="s">
        <v>12</v>
      </c>
      <c r="O18" s="18" t="str">
        <f>IF(N18="SÍ",15,"0")</f>
        <v>0</v>
      </c>
      <c r="P18" s="205"/>
      <c r="Q18" s="195"/>
      <c r="R18" s="195"/>
      <c r="S18" s="197"/>
      <c r="T18" s="195"/>
      <c r="U18" s="197"/>
      <c r="V18" s="186"/>
      <c r="W18" s="188"/>
      <c r="X18" s="190"/>
      <c r="Y18" s="192"/>
      <c r="Z18" s="193"/>
      <c r="AA18" s="206"/>
      <c r="AB18" s="263"/>
      <c r="AC18" s="246"/>
      <c r="AD18" s="180"/>
      <c r="AE18" s="200"/>
      <c r="AF18" s="275"/>
      <c r="AG18" s="275"/>
      <c r="AH18" s="275"/>
      <c r="AI18" s="277"/>
    </row>
    <row r="19" spans="2:35" ht="51" customHeight="1" x14ac:dyDescent="0.25">
      <c r="B19" s="233"/>
      <c r="C19" s="236"/>
      <c r="D19" s="183"/>
      <c r="E19" s="180"/>
      <c r="F19" s="198"/>
      <c r="G19" s="210"/>
      <c r="H19" s="211"/>
      <c r="I19" s="206"/>
      <c r="J19" s="205"/>
      <c r="K19" s="199"/>
      <c r="L19" s="243"/>
      <c r="M19" s="140" t="s">
        <v>5</v>
      </c>
      <c r="N19" s="19" t="s">
        <v>12</v>
      </c>
      <c r="O19" s="18" t="str">
        <f>IF(N19="SÍ",10,"0")</f>
        <v>0</v>
      </c>
      <c r="P19" s="205"/>
      <c r="Q19" s="195"/>
      <c r="R19" s="195"/>
      <c r="S19" s="197"/>
      <c r="T19" s="195"/>
      <c r="U19" s="197"/>
      <c r="V19" s="186"/>
      <c r="W19" s="188"/>
      <c r="X19" s="190"/>
      <c r="Y19" s="192"/>
      <c r="Z19" s="193"/>
      <c r="AA19" s="206"/>
      <c r="AB19" s="263"/>
      <c r="AC19" s="246"/>
      <c r="AD19" s="180"/>
      <c r="AE19" s="200"/>
      <c r="AF19" s="275"/>
      <c r="AG19" s="275"/>
      <c r="AH19" s="275"/>
      <c r="AI19" s="277"/>
    </row>
    <row r="20" spans="2:35" ht="57.75" customHeight="1" x14ac:dyDescent="0.25">
      <c r="B20" s="234"/>
      <c r="C20" s="237"/>
      <c r="D20" s="184"/>
      <c r="E20" s="181"/>
      <c r="F20" s="216"/>
      <c r="G20" s="217"/>
      <c r="H20" s="207"/>
      <c r="I20" s="206"/>
      <c r="J20" s="205"/>
      <c r="K20" s="219"/>
      <c r="L20" s="244"/>
      <c r="M20" s="142" t="s">
        <v>31</v>
      </c>
      <c r="N20" s="19" t="s">
        <v>12</v>
      </c>
      <c r="O20" s="18" t="str">
        <f>IF(N20="SÍ",30,"0")</f>
        <v>0</v>
      </c>
      <c r="P20" s="205"/>
      <c r="Q20" s="195"/>
      <c r="R20" s="195"/>
      <c r="S20" s="197"/>
      <c r="T20" s="195"/>
      <c r="U20" s="197"/>
      <c r="V20" s="186"/>
      <c r="W20" s="213"/>
      <c r="X20" s="214"/>
      <c r="Y20" s="215"/>
      <c r="Z20" s="193"/>
      <c r="AA20" s="206"/>
      <c r="AB20" s="263"/>
      <c r="AC20" s="247"/>
      <c r="AD20" s="181"/>
      <c r="AE20" s="200"/>
      <c r="AF20" s="275"/>
      <c r="AG20" s="275"/>
      <c r="AH20" s="275"/>
      <c r="AI20" s="278"/>
    </row>
    <row r="21" spans="2:35" s="22" customFormat="1" ht="31.5" customHeight="1" x14ac:dyDescent="0.25">
      <c r="B21" s="230" t="s">
        <v>260</v>
      </c>
      <c r="C21" s="182" t="s">
        <v>102</v>
      </c>
      <c r="D21" s="182" t="s">
        <v>103</v>
      </c>
      <c r="E21" s="182" t="s">
        <v>104</v>
      </c>
      <c r="F21" s="198" t="s">
        <v>13</v>
      </c>
      <c r="G21" s="238" t="str">
        <f>IF(F21="(1) RARA VEZ","1", IF(F21="(2) IMPROBABLE","2",IF(F21="(3) POSIBLE","3",IF(F21="(4) PROBABLE","4",IF(F21="(5) CASI SEGURO","5","")))))</f>
        <v>1</v>
      </c>
      <c r="H21" s="211" t="s">
        <v>20</v>
      </c>
      <c r="I21" s="240" t="str">
        <f>IF(H21="(5) MODERADO","5", IF(H21="(10) MAYOR","10",IF(H21="(20) CATASTROFICO","20","")))</f>
        <v>10</v>
      </c>
      <c r="J21" s="241">
        <f>G21*I21</f>
        <v>10</v>
      </c>
      <c r="K21" s="218">
        <f>+J21</f>
        <v>10</v>
      </c>
      <c r="L21" s="202" t="s">
        <v>105</v>
      </c>
      <c r="M21" s="128" t="s">
        <v>6</v>
      </c>
      <c r="N21" s="96" t="s">
        <v>11</v>
      </c>
      <c r="O21" s="97">
        <f>IF(N21="SÍ",15,"0")</f>
        <v>15</v>
      </c>
      <c r="P21" s="340">
        <f>SUM(O21:O27)</f>
        <v>85</v>
      </c>
      <c r="Q21" s="341" t="str">
        <f>IF(AND($M21&gt;=0,$M21&lt;=50),0,IF(AND($M21&gt;50,$M21&lt;=75),1,IF(AND($M21&gt;75,$M21&lt;=100),2,"")))</f>
        <v/>
      </c>
      <c r="R21" s="341" t="e">
        <f>$D21-$N21</f>
        <v>#VALUE!</v>
      </c>
      <c r="S21" s="343">
        <f>IF($O21&lt;=0,1,$O21)</f>
        <v>15</v>
      </c>
      <c r="T21" s="341" t="e">
        <f>$F21-$N21</f>
        <v>#VALUE!</v>
      </c>
      <c r="U21" s="343" t="str">
        <f>IF($Q21=19,10,IF($Q21=18,5,IF($Q21=9,5,IF($Q21=8,5,I21))))</f>
        <v>10</v>
      </c>
      <c r="V21" s="185" t="s">
        <v>9</v>
      </c>
      <c r="W21" s="345" t="s">
        <v>13</v>
      </c>
      <c r="X21" s="348" t="str">
        <f>IF($S21="PROBABILIDAD",$P21,$D21)</f>
        <v xml:space="preserve">Uso indebido de documentos e información que reposa en el área  </v>
      </c>
      <c r="Y21" s="333" t="s">
        <v>110</v>
      </c>
      <c r="Z21" s="336" t="str">
        <f>IF($S21="IMPACTO",$R21,$F21)</f>
        <v>(1) RARA VEZ</v>
      </c>
      <c r="AA21" s="240" t="e">
        <f>$U21*$W21</f>
        <v>#VALUE!</v>
      </c>
      <c r="AB21" s="172">
        <v>5</v>
      </c>
      <c r="AC21" s="338" t="s">
        <v>106</v>
      </c>
      <c r="AD21" s="202" t="s">
        <v>107</v>
      </c>
      <c r="AE21" s="168" t="s">
        <v>111</v>
      </c>
      <c r="AF21" s="337"/>
      <c r="AG21" s="245" t="s">
        <v>293</v>
      </c>
      <c r="AH21" s="281" t="s">
        <v>294</v>
      </c>
      <c r="AI21" s="281" t="s">
        <v>295</v>
      </c>
    </row>
    <row r="22" spans="2:35" ht="31.5" x14ac:dyDescent="0.25">
      <c r="B22" s="233"/>
      <c r="C22" s="183"/>
      <c r="D22" s="183"/>
      <c r="E22" s="183"/>
      <c r="F22" s="198"/>
      <c r="G22" s="238"/>
      <c r="H22" s="211"/>
      <c r="I22" s="240"/>
      <c r="J22" s="241"/>
      <c r="K22" s="218"/>
      <c r="L22" s="282"/>
      <c r="M22" s="129" t="s">
        <v>7</v>
      </c>
      <c r="N22" s="96" t="s">
        <v>11</v>
      </c>
      <c r="O22" s="98">
        <f>IF(N22="SÍ",5,"0")</f>
        <v>5</v>
      </c>
      <c r="P22" s="241"/>
      <c r="Q22" s="342"/>
      <c r="R22" s="342"/>
      <c r="S22" s="344"/>
      <c r="T22" s="342"/>
      <c r="U22" s="344"/>
      <c r="V22" s="186"/>
      <c r="W22" s="346"/>
      <c r="X22" s="349"/>
      <c r="Y22" s="334"/>
      <c r="Z22" s="336"/>
      <c r="AA22" s="240"/>
      <c r="AB22" s="264"/>
      <c r="AC22" s="339"/>
      <c r="AD22" s="282"/>
      <c r="AE22" s="168"/>
      <c r="AF22" s="337"/>
      <c r="AG22" s="246"/>
      <c r="AH22" s="281"/>
      <c r="AI22" s="281"/>
    </row>
    <row r="23" spans="2:35" ht="19.5" customHeight="1" x14ac:dyDescent="0.25">
      <c r="B23" s="233"/>
      <c r="C23" s="183"/>
      <c r="D23" s="183"/>
      <c r="E23" s="183"/>
      <c r="F23" s="198"/>
      <c r="G23" s="238"/>
      <c r="H23" s="211"/>
      <c r="I23" s="240"/>
      <c r="J23" s="241"/>
      <c r="K23" s="199" t="str">
        <f>IF(AND(J21&gt;=5,J21&lt;=10),"BAJA",IF(AND(J21&gt;=15,J21&lt;=25),"MODERADA",IF(AND(J21&gt;=30,J21&lt;=50),"ALTA",IF(AND(J21&gt;=60,J21&lt;=100),"EXTREMA",""))))</f>
        <v>BAJA</v>
      </c>
      <c r="L23" s="282"/>
      <c r="M23" s="130" t="s">
        <v>3</v>
      </c>
      <c r="N23" s="19" t="s">
        <v>12</v>
      </c>
      <c r="O23" s="98" t="str">
        <f>IF(N23="SÍ",15,"0")</f>
        <v>0</v>
      </c>
      <c r="P23" s="241"/>
      <c r="Q23" s="342"/>
      <c r="R23" s="342"/>
      <c r="S23" s="344"/>
      <c r="T23" s="342"/>
      <c r="U23" s="344"/>
      <c r="V23" s="186"/>
      <c r="W23" s="346"/>
      <c r="X23" s="349"/>
      <c r="Y23" s="334"/>
      <c r="Z23" s="336"/>
      <c r="AA23" s="240"/>
      <c r="AB23" s="263" t="s">
        <v>109</v>
      </c>
      <c r="AC23" s="339"/>
      <c r="AD23" s="282"/>
      <c r="AE23" s="168"/>
      <c r="AF23" s="337"/>
      <c r="AG23" s="246"/>
      <c r="AH23" s="281"/>
      <c r="AI23" s="281"/>
    </row>
    <row r="24" spans="2:35" ht="24.75" customHeight="1" x14ac:dyDescent="0.25">
      <c r="B24" s="233"/>
      <c r="C24" s="183"/>
      <c r="D24" s="183"/>
      <c r="E24" s="183"/>
      <c r="F24" s="198"/>
      <c r="G24" s="238"/>
      <c r="H24" s="211"/>
      <c r="I24" s="240"/>
      <c r="J24" s="241"/>
      <c r="K24" s="199"/>
      <c r="L24" s="282"/>
      <c r="M24" s="130" t="s">
        <v>4</v>
      </c>
      <c r="N24" s="96" t="s">
        <v>11</v>
      </c>
      <c r="O24" s="98">
        <f>IF(N24="SÍ",10,"0")</f>
        <v>10</v>
      </c>
      <c r="P24" s="241"/>
      <c r="Q24" s="342"/>
      <c r="R24" s="342"/>
      <c r="S24" s="344"/>
      <c r="T24" s="342"/>
      <c r="U24" s="344"/>
      <c r="V24" s="186"/>
      <c r="W24" s="346"/>
      <c r="X24" s="349"/>
      <c r="Y24" s="334"/>
      <c r="Z24" s="336"/>
      <c r="AA24" s="240"/>
      <c r="AB24" s="263"/>
      <c r="AC24" s="339"/>
      <c r="AD24" s="282"/>
      <c r="AE24" s="168"/>
      <c r="AF24" s="337"/>
      <c r="AG24" s="246"/>
      <c r="AH24" s="281"/>
      <c r="AI24" s="281"/>
    </row>
    <row r="25" spans="2:35" ht="31.5" x14ac:dyDescent="0.25">
      <c r="B25" s="233"/>
      <c r="C25" s="183"/>
      <c r="D25" s="183"/>
      <c r="E25" s="183"/>
      <c r="F25" s="198"/>
      <c r="G25" s="238"/>
      <c r="H25" s="211"/>
      <c r="I25" s="240"/>
      <c r="J25" s="241"/>
      <c r="K25" s="199"/>
      <c r="L25" s="282"/>
      <c r="M25" s="129" t="s">
        <v>32</v>
      </c>
      <c r="N25" s="96" t="s">
        <v>11</v>
      </c>
      <c r="O25" s="98">
        <f>IF(N25="SÍ",15,"0")</f>
        <v>15</v>
      </c>
      <c r="P25" s="241"/>
      <c r="Q25" s="342"/>
      <c r="R25" s="342"/>
      <c r="S25" s="344"/>
      <c r="T25" s="342"/>
      <c r="U25" s="344"/>
      <c r="V25" s="186"/>
      <c r="W25" s="346"/>
      <c r="X25" s="349"/>
      <c r="Y25" s="334"/>
      <c r="Z25" s="336"/>
      <c r="AA25" s="240"/>
      <c r="AB25" s="263"/>
      <c r="AC25" s="339"/>
      <c r="AD25" s="282"/>
      <c r="AE25" s="168"/>
      <c r="AF25" s="337"/>
      <c r="AG25" s="246"/>
      <c r="AH25" s="281"/>
      <c r="AI25" s="281"/>
    </row>
    <row r="26" spans="2:35" ht="31.5" x14ac:dyDescent="0.25">
      <c r="B26" s="233"/>
      <c r="C26" s="183"/>
      <c r="D26" s="183"/>
      <c r="E26" s="183"/>
      <c r="F26" s="198"/>
      <c r="G26" s="238"/>
      <c r="H26" s="211"/>
      <c r="I26" s="240"/>
      <c r="J26" s="241"/>
      <c r="K26" s="199"/>
      <c r="L26" s="282"/>
      <c r="M26" s="129" t="s">
        <v>5</v>
      </c>
      <c r="N26" s="96" t="s">
        <v>11</v>
      </c>
      <c r="O26" s="98">
        <f>IF(N26="SÍ",10,"0")</f>
        <v>10</v>
      </c>
      <c r="P26" s="241"/>
      <c r="Q26" s="342"/>
      <c r="R26" s="342"/>
      <c r="S26" s="344"/>
      <c r="T26" s="342"/>
      <c r="U26" s="344"/>
      <c r="V26" s="186"/>
      <c r="W26" s="346"/>
      <c r="X26" s="349"/>
      <c r="Y26" s="334"/>
      <c r="Z26" s="336"/>
      <c r="AA26" s="240"/>
      <c r="AB26" s="263"/>
      <c r="AC26" s="339"/>
      <c r="AD26" s="282"/>
      <c r="AE26" s="168"/>
      <c r="AF26" s="337"/>
      <c r="AG26" s="246"/>
      <c r="AH26" s="281"/>
      <c r="AI26" s="281"/>
    </row>
    <row r="27" spans="2:35" ht="234.75" customHeight="1" x14ac:dyDescent="0.25">
      <c r="B27" s="234"/>
      <c r="C27" s="184"/>
      <c r="D27" s="184"/>
      <c r="E27" s="184"/>
      <c r="F27" s="216"/>
      <c r="G27" s="239"/>
      <c r="H27" s="207"/>
      <c r="I27" s="240"/>
      <c r="J27" s="241"/>
      <c r="K27" s="219"/>
      <c r="L27" s="282"/>
      <c r="M27" s="131" t="s">
        <v>31</v>
      </c>
      <c r="N27" s="96" t="s">
        <v>11</v>
      </c>
      <c r="O27" s="98">
        <f>IF(N27="SÍ",30,"0")</f>
        <v>30</v>
      </c>
      <c r="P27" s="241"/>
      <c r="Q27" s="342"/>
      <c r="R27" s="342"/>
      <c r="S27" s="344"/>
      <c r="T27" s="342"/>
      <c r="U27" s="344"/>
      <c r="V27" s="186"/>
      <c r="W27" s="347"/>
      <c r="X27" s="350"/>
      <c r="Y27" s="335"/>
      <c r="Z27" s="336"/>
      <c r="AA27" s="240"/>
      <c r="AB27" s="263"/>
      <c r="AC27" s="339"/>
      <c r="AD27" s="282"/>
      <c r="AE27" s="168"/>
      <c r="AF27" s="337"/>
      <c r="AG27" s="247"/>
      <c r="AH27" s="281"/>
      <c r="AI27" s="281"/>
    </row>
    <row r="28" spans="2:35" ht="74.25" customHeight="1" x14ac:dyDescent="0.25">
      <c r="B28" s="229" t="s">
        <v>226</v>
      </c>
      <c r="C28" s="179" t="s">
        <v>190</v>
      </c>
      <c r="D28" s="182" t="s">
        <v>191</v>
      </c>
      <c r="E28" s="167" t="s">
        <v>192</v>
      </c>
      <c r="F28" s="198" t="s">
        <v>15</v>
      </c>
      <c r="G28" s="210" t="str">
        <f>IF(F28="(1) RARA VEZ","1", IF(F28="(2) IMPROBABLE","2",IF(F28="(3) POSIBLE","3",IF(F28="(4) PROBABLE","4",IF(F28="(5) CASI SEGURO","5","")))))</f>
        <v>3</v>
      </c>
      <c r="H28" s="211" t="s">
        <v>18</v>
      </c>
      <c r="I28" s="206" t="str">
        <f>IF(H28="(5) MODERADO","5", IF(H28="(10) MAYOR","10",IF(H28="(20) CATASTROFICO","20","")))</f>
        <v>5</v>
      </c>
      <c r="J28" s="205">
        <f>G28*I28</f>
        <v>15</v>
      </c>
      <c r="K28" s="218">
        <f>+J28</f>
        <v>15</v>
      </c>
      <c r="L28" s="207" t="s">
        <v>193</v>
      </c>
      <c r="M28" s="143" t="s">
        <v>6</v>
      </c>
      <c r="N28" s="19" t="s">
        <v>11</v>
      </c>
      <c r="O28" s="94">
        <f>IF(N28="SÍ",15,"0")</f>
        <v>15</v>
      </c>
      <c r="P28" s="204">
        <f>SUM(O28:O34)</f>
        <v>85</v>
      </c>
      <c r="Q28" s="194">
        <f>IF(AND($P28&gt;=0,$P28&lt;=50),0,IF(AND($P28&gt;50,$P28&lt;=75),1,IF(AND($P28&gt;75,$P28&lt;=100),2,"")))</f>
        <v>2</v>
      </c>
      <c r="R28" s="194">
        <f>$G28-$Q28</f>
        <v>1</v>
      </c>
      <c r="S28" s="196">
        <f>IF($R28&lt;=0,1,$R28)</f>
        <v>1</v>
      </c>
      <c r="T28" s="194">
        <f>$I28-$Q28</f>
        <v>3</v>
      </c>
      <c r="U28" s="196" t="str">
        <f>IF($T28=19,10,IF($T28=18,5,IF($T28=9,5,IF($T28=8,5,I28))))</f>
        <v>5</v>
      </c>
      <c r="V28" s="176" t="s">
        <v>8</v>
      </c>
      <c r="W28" s="187" t="str">
        <f>IF(AND($V28="PROBABILIDAD",$S28=1),$XEP$7,IF(AND($V28="PROBABILIDAD",$S28=2),$XEP$5,IF(AND($V28="PROBABILIDAD",$S28=3),$XEP$4,IF(AND($V28="PROBABILIDAD",$S28=4),$XEP$3,IF(AND($V28="PROBABILIDAD",$S28=5),$XEP$2,$F28)))))</f>
        <v>(1) RARA VEZ</v>
      </c>
      <c r="X28" s="189">
        <f>IF($V28="PROBABILIDAD",$S28,$G28)</f>
        <v>1</v>
      </c>
      <c r="Y28" s="191" t="str">
        <f>IF(AND($V28="IMPACTO",$T28=18),$XEP$11,IF(AND($V28="IMPACTO",$T28=19),$XEQ$11,IF(AND($V28="IMPACTO",$T28=20),$XER$11,IF(AND($V28="IMPACTO",$T28&lt;10),$XEP$11,$H28))))</f>
        <v>(5) MODERADO</v>
      </c>
      <c r="Z28" s="193" t="str">
        <f>IF($V28="IMPACTO",$U28,$I28)</f>
        <v>5</v>
      </c>
      <c r="AA28" s="206">
        <f>$X28*$Z28</f>
        <v>5</v>
      </c>
      <c r="AB28" s="172">
        <f>$AA28</f>
        <v>5</v>
      </c>
      <c r="AC28" s="245" t="s">
        <v>100</v>
      </c>
      <c r="AD28" s="351" t="s">
        <v>108</v>
      </c>
      <c r="AE28" s="351" t="s">
        <v>194</v>
      </c>
      <c r="AF28" s="353" t="s">
        <v>309</v>
      </c>
      <c r="AG28" s="354" t="s">
        <v>310</v>
      </c>
      <c r="AH28" s="360" t="s">
        <v>311</v>
      </c>
      <c r="AI28" s="170" t="s">
        <v>312</v>
      </c>
    </row>
    <row r="29" spans="2:35" ht="48.75" customHeight="1" x14ac:dyDescent="0.25">
      <c r="B29" s="229"/>
      <c r="C29" s="180"/>
      <c r="D29" s="183"/>
      <c r="E29" s="231"/>
      <c r="F29" s="198"/>
      <c r="G29" s="210"/>
      <c r="H29" s="211"/>
      <c r="I29" s="206"/>
      <c r="J29" s="205"/>
      <c r="K29" s="218"/>
      <c r="L29" s="208"/>
      <c r="M29" s="144" t="s">
        <v>7</v>
      </c>
      <c r="N29" s="19" t="s">
        <v>11</v>
      </c>
      <c r="O29" s="18">
        <f>IF(N29="SÍ",5,"0")</f>
        <v>5</v>
      </c>
      <c r="P29" s="205"/>
      <c r="Q29" s="195"/>
      <c r="R29" s="195"/>
      <c r="S29" s="197"/>
      <c r="T29" s="195"/>
      <c r="U29" s="197"/>
      <c r="V29" s="176"/>
      <c r="W29" s="188"/>
      <c r="X29" s="190"/>
      <c r="Y29" s="192"/>
      <c r="Z29" s="193"/>
      <c r="AA29" s="206"/>
      <c r="AB29" s="264"/>
      <c r="AC29" s="246"/>
      <c r="AD29" s="352"/>
      <c r="AE29" s="352"/>
      <c r="AF29" s="353"/>
      <c r="AG29" s="354"/>
      <c r="AH29" s="361"/>
      <c r="AI29" s="170"/>
    </row>
    <row r="30" spans="2:35" ht="36.75" customHeight="1" x14ac:dyDescent="0.25">
      <c r="B30" s="229"/>
      <c r="C30" s="180"/>
      <c r="D30" s="183"/>
      <c r="E30" s="231"/>
      <c r="F30" s="198"/>
      <c r="G30" s="210"/>
      <c r="H30" s="211"/>
      <c r="I30" s="206"/>
      <c r="J30" s="205"/>
      <c r="K30" s="199" t="str">
        <f>IF(AND(J28&gt;=5,J28&lt;=10),"BAJA",IF(AND(J28&gt;=15,J28&lt;=25),"MODERADA",IF(AND(J28&gt;=30,J28&lt;=50),"ALTA",IF(AND(J28&gt;=60,J28&lt;=100),"EXTREMA",""))))</f>
        <v>MODERADA</v>
      </c>
      <c r="L30" s="208"/>
      <c r="M30" s="145" t="s">
        <v>3</v>
      </c>
      <c r="N30" s="19" t="s">
        <v>12</v>
      </c>
      <c r="O30" s="18" t="str">
        <f>IF(N30="SÍ",15,"0")</f>
        <v>0</v>
      </c>
      <c r="P30" s="205"/>
      <c r="Q30" s="195"/>
      <c r="R30" s="195"/>
      <c r="S30" s="197"/>
      <c r="T30" s="195"/>
      <c r="U30" s="197"/>
      <c r="V30" s="176"/>
      <c r="W30" s="188"/>
      <c r="X30" s="190"/>
      <c r="Y30" s="192"/>
      <c r="Z30" s="193"/>
      <c r="AA30" s="206"/>
      <c r="AB30" s="263" t="str">
        <f>IF(AND($AA28&gt;=5,$AA28&lt;=10),"BAJA",IF(AND($AA28&gt;=15,$AA28&lt;=25),"MODERADA",IF(AND($AA28&gt;=30,$AA28&lt;=50),"ALTA",IF(AND($AA28&gt;=60,$AA28&lt;=100),"EXTREMA",""))))</f>
        <v>BAJA</v>
      </c>
      <c r="AC30" s="246"/>
      <c r="AD30" s="352"/>
      <c r="AE30" s="352"/>
      <c r="AF30" s="353"/>
      <c r="AG30" s="354"/>
      <c r="AH30" s="361"/>
      <c r="AI30" s="170"/>
    </row>
    <row r="31" spans="2:35" ht="28.5" customHeight="1" x14ac:dyDescent="0.25">
      <c r="B31" s="229"/>
      <c r="C31" s="180"/>
      <c r="D31" s="183"/>
      <c r="E31" s="231"/>
      <c r="F31" s="198"/>
      <c r="G31" s="210"/>
      <c r="H31" s="211"/>
      <c r="I31" s="206"/>
      <c r="J31" s="205"/>
      <c r="K31" s="199"/>
      <c r="L31" s="208"/>
      <c r="M31" s="145" t="s">
        <v>4</v>
      </c>
      <c r="N31" s="19" t="s">
        <v>11</v>
      </c>
      <c r="O31" s="18">
        <f>IF(N31="SÍ",10,"0")</f>
        <v>10</v>
      </c>
      <c r="P31" s="205"/>
      <c r="Q31" s="195"/>
      <c r="R31" s="195"/>
      <c r="S31" s="197"/>
      <c r="T31" s="195"/>
      <c r="U31" s="197"/>
      <c r="V31" s="176"/>
      <c r="W31" s="188"/>
      <c r="X31" s="190"/>
      <c r="Y31" s="192"/>
      <c r="Z31" s="193"/>
      <c r="AA31" s="206"/>
      <c r="AB31" s="263"/>
      <c r="AC31" s="246"/>
      <c r="AD31" s="352"/>
      <c r="AE31" s="352"/>
      <c r="AF31" s="353"/>
      <c r="AG31" s="354"/>
      <c r="AH31" s="361"/>
      <c r="AI31" s="170"/>
    </row>
    <row r="32" spans="2:35" ht="45" customHeight="1" x14ac:dyDescent="0.25">
      <c r="B32" s="229"/>
      <c r="C32" s="180"/>
      <c r="D32" s="183"/>
      <c r="E32" s="231"/>
      <c r="F32" s="198"/>
      <c r="G32" s="210"/>
      <c r="H32" s="211"/>
      <c r="I32" s="206"/>
      <c r="J32" s="205"/>
      <c r="K32" s="199"/>
      <c r="L32" s="208"/>
      <c r="M32" s="146" t="s">
        <v>32</v>
      </c>
      <c r="N32" s="19" t="s">
        <v>11</v>
      </c>
      <c r="O32" s="18">
        <f>IF(N32="SÍ",15,"0")</f>
        <v>15</v>
      </c>
      <c r="P32" s="205"/>
      <c r="Q32" s="195"/>
      <c r="R32" s="195"/>
      <c r="S32" s="197"/>
      <c r="T32" s="195"/>
      <c r="U32" s="197"/>
      <c r="V32" s="176"/>
      <c r="W32" s="188"/>
      <c r="X32" s="190"/>
      <c r="Y32" s="192"/>
      <c r="Z32" s="193"/>
      <c r="AA32" s="206"/>
      <c r="AB32" s="263"/>
      <c r="AC32" s="246"/>
      <c r="AD32" s="352"/>
      <c r="AE32" s="352"/>
      <c r="AF32" s="353"/>
      <c r="AG32" s="354"/>
      <c r="AH32" s="361"/>
      <c r="AI32" s="170"/>
    </row>
    <row r="33" spans="2:35" ht="84.75" customHeight="1" x14ac:dyDescent="0.25">
      <c r="B33" s="229"/>
      <c r="C33" s="180"/>
      <c r="D33" s="183"/>
      <c r="E33" s="231"/>
      <c r="F33" s="198"/>
      <c r="G33" s="210"/>
      <c r="H33" s="211"/>
      <c r="I33" s="206"/>
      <c r="J33" s="205"/>
      <c r="K33" s="199"/>
      <c r="L33" s="208"/>
      <c r="M33" s="144" t="s">
        <v>5</v>
      </c>
      <c r="N33" s="99" t="s">
        <v>11</v>
      </c>
      <c r="O33" s="18">
        <f>IF(N33="SÍ",10,"0")</f>
        <v>10</v>
      </c>
      <c r="P33" s="205"/>
      <c r="Q33" s="195"/>
      <c r="R33" s="195"/>
      <c r="S33" s="197"/>
      <c r="T33" s="195"/>
      <c r="U33" s="197"/>
      <c r="V33" s="176"/>
      <c r="W33" s="188"/>
      <c r="X33" s="190"/>
      <c r="Y33" s="192"/>
      <c r="Z33" s="193"/>
      <c r="AA33" s="206"/>
      <c r="AB33" s="263"/>
      <c r="AC33" s="246"/>
      <c r="AD33" s="352"/>
      <c r="AE33" s="352"/>
      <c r="AF33" s="353"/>
      <c r="AG33" s="354"/>
      <c r="AH33" s="361"/>
      <c r="AI33" s="170"/>
    </row>
    <row r="34" spans="2:35" ht="64.5" customHeight="1" x14ac:dyDescent="0.25">
      <c r="B34" s="230"/>
      <c r="C34" s="181"/>
      <c r="D34" s="184"/>
      <c r="E34" s="232"/>
      <c r="F34" s="198"/>
      <c r="G34" s="217"/>
      <c r="H34" s="211"/>
      <c r="I34" s="206"/>
      <c r="J34" s="205"/>
      <c r="K34" s="219"/>
      <c r="L34" s="209"/>
      <c r="M34" s="147" t="s">
        <v>31</v>
      </c>
      <c r="N34" s="99" t="s">
        <v>11</v>
      </c>
      <c r="O34" s="18">
        <f>IF(N34="SÍ",30,"0")</f>
        <v>30</v>
      </c>
      <c r="P34" s="205"/>
      <c r="Q34" s="195"/>
      <c r="R34" s="195"/>
      <c r="S34" s="197"/>
      <c r="T34" s="195"/>
      <c r="U34" s="197"/>
      <c r="V34" s="176"/>
      <c r="W34" s="213"/>
      <c r="X34" s="214"/>
      <c r="Y34" s="215"/>
      <c r="Z34" s="193"/>
      <c r="AA34" s="206"/>
      <c r="AB34" s="263"/>
      <c r="AC34" s="247"/>
      <c r="AD34" s="352"/>
      <c r="AE34" s="352"/>
      <c r="AF34" s="353"/>
      <c r="AG34" s="354"/>
      <c r="AH34" s="362"/>
      <c r="AI34" s="170"/>
    </row>
    <row r="35" spans="2:35" ht="55.5" customHeight="1" x14ac:dyDescent="0.25">
      <c r="B35" s="230" t="s">
        <v>227</v>
      </c>
      <c r="C35" s="179" t="s">
        <v>244</v>
      </c>
      <c r="D35" s="182" t="s">
        <v>112</v>
      </c>
      <c r="E35" s="182" t="s">
        <v>113</v>
      </c>
      <c r="F35" s="198" t="s">
        <v>14</v>
      </c>
      <c r="G35" s="210" t="str">
        <f>IF(F35="(1) RARA VEZ","1", IF(F35="(2) IMPROBABLE","2",IF(F35="(3) POSIBLE","3",IF(F35="(4) PROBABLE","4",IF(F35="(5) CASI SEGURO","5","")))))</f>
        <v>2</v>
      </c>
      <c r="H35" s="211" t="s">
        <v>18</v>
      </c>
      <c r="I35" s="206" t="str">
        <f>IF(H35="(5) MODERADO","5", IF(H35="(10) MAYOR","10",IF(H35="(20) CATASTROFICO","20","")))</f>
        <v>5</v>
      </c>
      <c r="J35" s="205">
        <f>G35*I35</f>
        <v>10</v>
      </c>
      <c r="K35" s="212">
        <f>+J35</f>
        <v>10</v>
      </c>
      <c r="L35" s="202" t="s">
        <v>114</v>
      </c>
      <c r="M35" s="148" t="s">
        <v>6</v>
      </c>
      <c r="N35" s="19" t="s">
        <v>11</v>
      </c>
      <c r="O35" s="94">
        <f>IF(N35="SÍ",15,"0")</f>
        <v>15</v>
      </c>
      <c r="P35" s="204">
        <f>SUM(O35:O41)</f>
        <v>85</v>
      </c>
      <c r="Q35" s="194" t="str">
        <f>IF(AND($M35&gt;=0,$M35&lt;=50),0,IF(AND($M35&gt;50,$M35&lt;=75),1,IF(AND($M35&gt;75,$M35&lt;=100),2,"")))</f>
        <v/>
      </c>
      <c r="R35" s="194" t="e">
        <f>$D35-$N35</f>
        <v>#VALUE!</v>
      </c>
      <c r="S35" s="196">
        <f>IF($O35&lt;=0,1,$O35)</f>
        <v>15</v>
      </c>
      <c r="T35" s="194" t="e">
        <f>$F35-$N35</f>
        <v>#VALUE!</v>
      </c>
      <c r="U35" s="196" t="str">
        <f>IF($Q35=19,10,IF($Q35=18,5,IF($Q35=9,5,IF($Q35=8,5,I35))))</f>
        <v>5</v>
      </c>
      <c r="V35" s="185" t="s">
        <v>8</v>
      </c>
      <c r="W35" s="187" t="s">
        <v>13</v>
      </c>
      <c r="X35" s="189" t="str">
        <f>IF($S35="PROBABILIDAD",$P35,$D35)</f>
        <v>Liquidar salarios y prestaciones sociales que no correspondan  con el fin de favorecer a un funcionario</v>
      </c>
      <c r="Y35" s="191" t="s">
        <v>18</v>
      </c>
      <c r="Z35" s="193" t="str">
        <f>IF($S35="IMPACTO",$R35,$F35)</f>
        <v>(2) IMPROBABLE</v>
      </c>
      <c r="AA35" s="206" t="e">
        <f>$U35*$W35</f>
        <v>#VALUE!</v>
      </c>
      <c r="AB35" s="171">
        <v>5</v>
      </c>
      <c r="AC35" s="355" t="s">
        <v>120</v>
      </c>
      <c r="AD35" s="351" t="s">
        <v>115</v>
      </c>
      <c r="AE35" s="168" t="s">
        <v>116</v>
      </c>
      <c r="AF35" s="275"/>
      <c r="AG35" s="275"/>
      <c r="AH35" s="275"/>
      <c r="AI35" s="275"/>
    </row>
    <row r="36" spans="2:35" ht="55.5" customHeight="1" x14ac:dyDescent="0.25">
      <c r="B36" s="233"/>
      <c r="C36" s="180"/>
      <c r="D36" s="183"/>
      <c r="E36" s="183"/>
      <c r="F36" s="198"/>
      <c r="G36" s="210"/>
      <c r="H36" s="211"/>
      <c r="I36" s="206"/>
      <c r="J36" s="205"/>
      <c r="K36" s="212"/>
      <c r="L36" s="203"/>
      <c r="M36" s="149" t="s">
        <v>7</v>
      </c>
      <c r="N36" s="19" t="s">
        <v>11</v>
      </c>
      <c r="O36" s="18">
        <f>IF(N36="SÍ",5,"0")</f>
        <v>5</v>
      </c>
      <c r="P36" s="205"/>
      <c r="Q36" s="195"/>
      <c r="R36" s="195"/>
      <c r="S36" s="197"/>
      <c r="T36" s="195"/>
      <c r="U36" s="197"/>
      <c r="V36" s="186"/>
      <c r="W36" s="188"/>
      <c r="X36" s="190"/>
      <c r="Y36" s="192"/>
      <c r="Z36" s="193"/>
      <c r="AA36" s="206"/>
      <c r="AB36" s="172"/>
      <c r="AC36" s="356"/>
      <c r="AD36" s="357"/>
      <c r="AE36" s="168"/>
      <c r="AF36" s="275"/>
      <c r="AG36" s="275"/>
      <c r="AH36" s="275"/>
      <c r="AI36" s="275"/>
    </row>
    <row r="37" spans="2:35" ht="27" customHeight="1" x14ac:dyDescent="0.25">
      <c r="B37" s="233"/>
      <c r="C37" s="180"/>
      <c r="D37" s="183"/>
      <c r="E37" s="183"/>
      <c r="F37" s="198"/>
      <c r="G37" s="210"/>
      <c r="H37" s="211"/>
      <c r="I37" s="206"/>
      <c r="J37" s="205"/>
      <c r="K37" s="199" t="str">
        <f>IF(AND(J35&gt;=5,J35&lt;=10),"BAJA",IF(AND(J35&gt;=15,J35&lt;=25),"MODERADA",IF(AND(J35&gt;=30,J35&lt;=50),"ALTA",IF(AND(J35&gt;=60,J35&lt;=100),"EXTREMA",""))))</f>
        <v>BAJA</v>
      </c>
      <c r="L37" s="203"/>
      <c r="M37" s="150" t="s">
        <v>3</v>
      </c>
      <c r="N37" s="19" t="s">
        <v>12</v>
      </c>
      <c r="O37" s="18" t="str">
        <f>IF(N37="SÍ",15,"0")</f>
        <v>0</v>
      </c>
      <c r="P37" s="205"/>
      <c r="Q37" s="195"/>
      <c r="R37" s="195"/>
      <c r="S37" s="197"/>
      <c r="T37" s="195"/>
      <c r="U37" s="197"/>
      <c r="V37" s="186"/>
      <c r="W37" s="188"/>
      <c r="X37" s="190"/>
      <c r="Y37" s="192"/>
      <c r="Z37" s="193"/>
      <c r="AA37" s="206"/>
      <c r="AB37" s="164" t="s">
        <v>109</v>
      </c>
      <c r="AC37" s="356"/>
      <c r="AD37" s="357"/>
      <c r="AE37" s="168"/>
      <c r="AF37" s="275"/>
      <c r="AG37" s="275"/>
      <c r="AH37" s="275"/>
      <c r="AI37" s="275"/>
    </row>
    <row r="38" spans="2:35" ht="30.75" customHeight="1" x14ac:dyDescent="0.25">
      <c r="B38" s="233"/>
      <c r="C38" s="180"/>
      <c r="D38" s="183"/>
      <c r="E38" s="183"/>
      <c r="F38" s="198"/>
      <c r="G38" s="210"/>
      <c r="H38" s="211"/>
      <c r="I38" s="206"/>
      <c r="J38" s="205"/>
      <c r="K38" s="199"/>
      <c r="L38" s="203"/>
      <c r="M38" s="150" t="s">
        <v>4</v>
      </c>
      <c r="N38" s="19" t="s">
        <v>11</v>
      </c>
      <c r="O38" s="18">
        <f>IF(N38="SÍ",10,"0")</f>
        <v>10</v>
      </c>
      <c r="P38" s="205"/>
      <c r="Q38" s="195"/>
      <c r="R38" s="195"/>
      <c r="S38" s="197"/>
      <c r="T38" s="195"/>
      <c r="U38" s="197"/>
      <c r="V38" s="186"/>
      <c r="W38" s="188"/>
      <c r="X38" s="190"/>
      <c r="Y38" s="192"/>
      <c r="Z38" s="193"/>
      <c r="AA38" s="206"/>
      <c r="AB38" s="165"/>
      <c r="AC38" s="356"/>
      <c r="AD38" s="357"/>
      <c r="AE38" s="168"/>
      <c r="AF38" s="275"/>
      <c r="AG38" s="275"/>
      <c r="AH38" s="275"/>
      <c r="AI38" s="275"/>
    </row>
    <row r="39" spans="2:35" ht="45" customHeight="1" x14ac:dyDescent="0.25">
      <c r="B39" s="233"/>
      <c r="C39" s="180"/>
      <c r="D39" s="183"/>
      <c r="E39" s="183"/>
      <c r="F39" s="198"/>
      <c r="G39" s="210"/>
      <c r="H39" s="211"/>
      <c r="I39" s="206"/>
      <c r="J39" s="205"/>
      <c r="K39" s="199"/>
      <c r="L39" s="203"/>
      <c r="M39" s="149" t="s">
        <v>32</v>
      </c>
      <c r="N39" s="19" t="s">
        <v>11</v>
      </c>
      <c r="O39" s="18">
        <f>IF(N39="SÍ",15,"0")</f>
        <v>15</v>
      </c>
      <c r="P39" s="205"/>
      <c r="Q39" s="195"/>
      <c r="R39" s="195"/>
      <c r="S39" s="197"/>
      <c r="T39" s="195"/>
      <c r="U39" s="197"/>
      <c r="V39" s="186"/>
      <c r="W39" s="188"/>
      <c r="X39" s="190"/>
      <c r="Y39" s="192"/>
      <c r="Z39" s="193"/>
      <c r="AA39" s="206"/>
      <c r="AB39" s="165"/>
      <c r="AC39" s="356"/>
      <c r="AD39" s="357"/>
      <c r="AE39" s="168"/>
      <c r="AF39" s="275"/>
      <c r="AG39" s="275"/>
      <c r="AH39" s="275"/>
      <c r="AI39" s="275"/>
    </row>
    <row r="40" spans="2:35" ht="52.5" customHeight="1" x14ac:dyDescent="0.25">
      <c r="B40" s="233"/>
      <c r="C40" s="180"/>
      <c r="D40" s="183"/>
      <c r="E40" s="183"/>
      <c r="F40" s="198"/>
      <c r="G40" s="210"/>
      <c r="H40" s="211"/>
      <c r="I40" s="206"/>
      <c r="J40" s="205"/>
      <c r="K40" s="199"/>
      <c r="L40" s="203"/>
      <c r="M40" s="149" t="s">
        <v>5</v>
      </c>
      <c r="N40" s="19" t="s">
        <v>11</v>
      </c>
      <c r="O40" s="18">
        <f>IF(N40="SÍ",10,"0")</f>
        <v>10</v>
      </c>
      <c r="P40" s="205"/>
      <c r="Q40" s="195"/>
      <c r="R40" s="195"/>
      <c r="S40" s="197"/>
      <c r="T40" s="195"/>
      <c r="U40" s="197"/>
      <c r="V40" s="186"/>
      <c r="W40" s="188"/>
      <c r="X40" s="190"/>
      <c r="Y40" s="192"/>
      <c r="Z40" s="193"/>
      <c r="AA40" s="206"/>
      <c r="AB40" s="165"/>
      <c r="AC40" s="356"/>
      <c r="AD40" s="357"/>
      <c r="AE40" s="168"/>
      <c r="AF40" s="275"/>
      <c r="AG40" s="275"/>
      <c r="AH40" s="275"/>
      <c r="AI40" s="275"/>
    </row>
    <row r="41" spans="2:35" ht="48.75" customHeight="1" x14ac:dyDescent="0.25">
      <c r="B41" s="233"/>
      <c r="C41" s="181"/>
      <c r="D41" s="184"/>
      <c r="E41" s="184"/>
      <c r="F41" s="216"/>
      <c r="G41" s="217"/>
      <c r="H41" s="207"/>
      <c r="I41" s="206"/>
      <c r="J41" s="205"/>
      <c r="K41" s="199"/>
      <c r="L41" s="203"/>
      <c r="M41" s="151" t="s">
        <v>31</v>
      </c>
      <c r="N41" s="100" t="s">
        <v>11</v>
      </c>
      <c r="O41" s="18">
        <f>IF(N41="SÍ",30,"0")</f>
        <v>30</v>
      </c>
      <c r="P41" s="205"/>
      <c r="Q41" s="195"/>
      <c r="R41" s="195"/>
      <c r="S41" s="197"/>
      <c r="T41" s="195"/>
      <c r="U41" s="197"/>
      <c r="V41" s="186"/>
      <c r="W41" s="188"/>
      <c r="X41" s="190"/>
      <c r="Y41" s="192"/>
      <c r="Z41" s="193"/>
      <c r="AA41" s="206"/>
      <c r="AB41" s="166"/>
      <c r="AC41" s="356"/>
      <c r="AD41" s="357"/>
      <c r="AE41" s="168"/>
      <c r="AF41" s="275"/>
      <c r="AG41" s="275"/>
      <c r="AH41" s="275"/>
      <c r="AI41" s="275"/>
    </row>
    <row r="42" spans="2:35" ht="39.75" customHeight="1" x14ac:dyDescent="0.25">
      <c r="B42" s="233"/>
      <c r="C42" s="179" t="s">
        <v>121</v>
      </c>
      <c r="D42" s="182" t="s">
        <v>122</v>
      </c>
      <c r="E42" s="182" t="s">
        <v>117</v>
      </c>
      <c r="F42" s="198" t="s">
        <v>14</v>
      </c>
      <c r="G42" s="210" t="str">
        <f>IF(F42="(1) RARA VEZ","1", IF(F42="(2) IMPROBABLE","2",IF(F42="(3) POSIBLE","3",IF(F42="(4) PROBABLE","4",IF(F42="(5) CASI SEGURO","5","")))))</f>
        <v>2</v>
      </c>
      <c r="H42" s="211" t="s">
        <v>18</v>
      </c>
      <c r="I42" s="170" t="str">
        <f>IF(H42="(5) MODERADO","5", IF(H42="(10) MAYOR","10",IF(H42="(20) CATASTROFICO","20","")))</f>
        <v>5</v>
      </c>
      <c r="J42" s="170">
        <f>G42*I42</f>
        <v>10</v>
      </c>
      <c r="K42" s="212">
        <f>+J42</f>
        <v>10</v>
      </c>
      <c r="L42" s="168" t="s">
        <v>118</v>
      </c>
      <c r="M42" s="152" t="s">
        <v>6</v>
      </c>
      <c r="N42" s="101" t="s">
        <v>11</v>
      </c>
      <c r="O42" s="102">
        <f>IF(N42="SÍ",15,"0")</f>
        <v>15</v>
      </c>
      <c r="P42" s="201">
        <f>SUM(O42:O48)</f>
        <v>85</v>
      </c>
      <c r="Q42" s="174" t="str">
        <f>IF(AND($M42&gt;=0,$M42&lt;=50),0,IF(AND($M42&gt;50,$M42&lt;=75),1,IF(AND($M42&gt;75,$M42&lt;=100),2,"")))</f>
        <v/>
      </c>
      <c r="R42" s="174" t="e">
        <f>$D42-$N42</f>
        <v>#VALUE!</v>
      </c>
      <c r="S42" s="175">
        <f>IF($O42&lt;=0,1,$O42)</f>
        <v>15</v>
      </c>
      <c r="T42" s="174" t="e">
        <f>$F42-$N42</f>
        <v>#VALUE!</v>
      </c>
      <c r="U42" s="175" t="str">
        <f>IF($Q42=19,10,IF($Q42=18,5,IF($Q42=9,5,IF($Q42=8,5,I42))))</f>
        <v>5</v>
      </c>
      <c r="V42" s="176" t="s">
        <v>8</v>
      </c>
      <c r="W42" s="177" t="s">
        <v>13</v>
      </c>
      <c r="X42" s="178" t="str">
        <f>IF($S42="PROBABILIDAD",$P42,$D42)</f>
        <v>Recibir beneficios economicos para acelerar la expedición de un tramite o para su obtención sin los requisitos establecidos</v>
      </c>
      <c r="Y42" s="169" t="s">
        <v>18</v>
      </c>
      <c r="Z42" s="170" t="str">
        <f>IF($S42="IMPACTO",$R42,$F42)</f>
        <v>(2) IMPROBABLE</v>
      </c>
      <c r="AA42" s="170" t="e">
        <f>$U42*$W42</f>
        <v>#VALUE!</v>
      </c>
      <c r="AB42" s="171">
        <v>5</v>
      </c>
      <c r="AC42" s="173" t="s">
        <v>120</v>
      </c>
      <c r="AD42" s="167" t="s">
        <v>115</v>
      </c>
      <c r="AE42" s="168" t="s">
        <v>119</v>
      </c>
      <c r="AF42" s="275"/>
      <c r="AG42" s="363"/>
      <c r="AH42" s="366"/>
      <c r="AI42" s="363" t="s">
        <v>292</v>
      </c>
    </row>
    <row r="43" spans="2:35" ht="44.25" customHeight="1" x14ac:dyDescent="0.25">
      <c r="B43" s="233"/>
      <c r="C43" s="180"/>
      <c r="D43" s="183"/>
      <c r="E43" s="183"/>
      <c r="F43" s="198"/>
      <c r="G43" s="210"/>
      <c r="H43" s="211"/>
      <c r="I43" s="170"/>
      <c r="J43" s="170"/>
      <c r="K43" s="212"/>
      <c r="L43" s="200"/>
      <c r="M43" s="153" t="s">
        <v>7</v>
      </c>
      <c r="N43" s="101" t="s">
        <v>11</v>
      </c>
      <c r="O43" s="102">
        <f>IF(N43="SÍ",5,"0")</f>
        <v>5</v>
      </c>
      <c r="P43" s="170"/>
      <c r="Q43" s="174"/>
      <c r="R43" s="174"/>
      <c r="S43" s="175"/>
      <c r="T43" s="174"/>
      <c r="U43" s="175"/>
      <c r="V43" s="176"/>
      <c r="W43" s="177"/>
      <c r="X43" s="178"/>
      <c r="Y43" s="169"/>
      <c r="Z43" s="170"/>
      <c r="AA43" s="170"/>
      <c r="AB43" s="172"/>
      <c r="AC43" s="173"/>
      <c r="AD43" s="167"/>
      <c r="AE43" s="168"/>
      <c r="AF43" s="275"/>
      <c r="AG43" s="364"/>
      <c r="AH43" s="367"/>
      <c r="AI43" s="364"/>
    </row>
    <row r="44" spans="2:35" ht="24.75" customHeight="1" x14ac:dyDescent="0.25">
      <c r="B44" s="233"/>
      <c r="C44" s="180"/>
      <c r="D44" s="183"/>
      <c r="E44" s="183"/>
      <c r="F44" s="198"/>
      <c r="G44" s="210"/>
      <c r="H44" s="211"/>
      <c r="I44" s="170"/>
      <c r="J44" s="170"/>
      <c r="K44" s="199" t="str">
        <f>IF(AND(J42&gt;=5,J42&lt;=10),"BAJA",IF(AND(J42&gt;=15,J42&lt;=25),"MODERADA",IF(AND(J42&gt;=30,J42&lt;=50),"ALTA",IF(AND(J42&gt;=60,J42&lt;=100),"EXTREMA",""))))</f>
        <v>BAJA</v>
      </c>
      <c r="L44" s="200"/>
      <c r="M44" s="154" t="s">
        <v>3</v>
      </c>
      <c r="N44" s="19" t="s">
        <v>12</v>
      </c>
      <c r="O44" s="102" t="str">
        <f>IF(N44="SÍ",15,"0")</f>
        <v>0</v>
      </c>
      <c r="P44" s="170"/>
      <c r="Q44" s="174"/>
      <c r="R44" s="174"/>
      <c r="S44" s="175"/>
      <c r="T44" s="174"/>
      <c r="U44" s="175"/>
      <c r="V44" s="176"/>
      <c r="W44" s="177"/>
      <c r="X44" s="178"/>
      <c r="Y44" s="169"/>
      <c r="Z44" s="170"/>
      <c r="AA44" s="170"/>
      <c r="AB44" s="164" t="s">
        <v>109</v>
      </c>
      <c r="AC44" s="173"/>
      <c r="AD44" s="167"/>
      <c r="AE44" s="168"/>
      <c r="AF44" s="275"/>
      <c r="AG44" s="364"/>
      <c r="AH44" s="367"/>
      <c r="AI44" s="364"/>
    </row>
    <row r="45" spans="2:35" ht="30.75" customHeight="1" x14ac:dyDescent="0.25">
      <c r="B45" s="233"/>
      <c r="C45" s="180"/>
      <c r="D45" s="183"/>
      <c r="E45" s="183"/>
      <c r="F45" s="198"/>
      <c r="G45" s="210"/>
      <c r="H45" s="211"/>
      <c r="I45" s="170"/>
      <c r="J45" s="170"/>
      <c r="K45" s="199"/>
      <c r="L45" s="200"/>
      <c r="M45" s="154" t="s">
        <v>4</v>
      </c>
      <c r="N45" s="101" t="s">
        <v>11</v>
      </c>
      <c r="O45" s="102">
        <f>IF(N45="SÍ",10,"0")</f>
        <v>10</v>
      </c>
      <c r="P45" s="170"/>
      <c r="Q45" s="174"/>
      <c r="R45" s="174"/>
      <c r="S45" s="175"/>
      <c r="T45" s="174"/>
      <c r="U45" s="175"/>
      <c r="V45" s="176"/>
      <c r="W45" s="177"/>
      <c r="X45" s="178"/>
      <c r="Y45" s="169"/>
      <c r="Z45" s="170"/>
      <c r="AA45" s="170"/>
      <c r="AB45" s="165"/>
      <c r="AC45" s="173"/>
      <c r="AD45" s="167"/>
      <c r="AE45" s="168"/>
      <c r="AF45" s="275"/>
      <c r="AG45" s="364"/>
      <c r="AH45" s="367"/>
      <c r="AI45" s="364"/>
    </row>
    <row r="46" spans="2:35" ht="31.5" x14ac:dyDescent="0.25">
      <c r="B46" s="233"/>
      <c r="C46" s="180"/>
      <c r="D46" s="183"/>
      <c r="E46" s="183"/>
      <c r="F46" s="198"/>
      <c r="G46" s="210"/>
      <c r="H46" s="211"/>
      <c r="I46" s="170"/>
      <c r="J46" s="170"/>
      <c r="K46" s="199"/>
      <c r="L46" s="200"/>
      <c r="M46" s="153" t="s">
        <v>32</v>
      </c>
      <c r="N46" s="101" t="s">
        <v>11</v>
      </c>
      <c r="O46" s="102">
        <f>IF(N46="SÍ",15,"0")</f>
        <v>15</v>
      </c>
      <c r="P46" s="170"/>
      <c r="Q46" s="174"/>
      <c r="R46" s="174"/>
      <c r="S46" s="175"/>
      <c r="T46" s="174"/>
      <c r="U46" s="175"/>
      <c r="V46" s="176"/>
      <c r="W46" s="177"/>
      <c r="X46" s="178"/>
      <c r="Y46" s="169"/>
      <c r="Z46" s="170"/>
      <c r="AA46" s="170"/>
      <c r="AB46" s="165"/>
      <c r="AC46" s="173"/>
      <c r="AD46" s="167"/>
      <c r="AE46" s="168"/>
      <c r="AF46" s="275"/>
      <c r="AG46" s="364"/>
      <c r="AH46" s="367"/>
      <c r="AI46" s="364"/>
    </row>
    <row r="47" spans="2:35" ht="31.5" x14ac:dyDescent="0.25">
      <c r="B47" s="233"/>
      <c r="C47" s="180"/>
      <c r="D47" s="183"/>
      <c r="E47" s="183"/>
      <c r="F47" s="198"/>
      <c r="G47" s="210"/>
      <c r="H47" s="211"/>
      <c r="I47" s="170"/>
      <c r="J47" s="170"/>
      <c r="K47" s="199"/>
      <c r="L47" s="200"/>
      <c r="M47" s="153" t="s">
        <v>5</v>
      </c>
      <c r="N47" s="101" t="s">
        <v>11</v>
      </c>
      <c r="O47" s="102">
        <f>IF(N47="SÍ",10,"0")</f>
        <v>10</v>
      </c>
      <c r="P47" s="170"/>
      <c r="Q47" s="174"/>
      <c r="R47" s="174"/>
      <c r="S47" s="175"/>
      <c r="T47" s="174"/>
      <c r="U47" s="175"/>
      <c r="V47" s="176"/>
      <c r="W47" s="177"/>
      <c r="X47" s="178"/>
      <c r="Y47" s="169"/>
      <c r="Z47" s="170"/>
      <c r="AA47" s="170"/>
      <c r="AB47" s="165"/>
      <c r="AC47" s="173"/>
      <c r="AD47" s="167"/>
      <c r="AE47" s="168"/>
      <c r="AF47" s="275"/>
      <c r="AG47" s="364"/>
      <c r="AH47" s="367"/>
      <c r="AI47" s="364"/>
    </row>
    <row r="48" spans="2:35" ht="39" customHeight="1" x14ac:dyDescent="0.25">
      <c r="B48" s="233"/>
      <c r="C48" s="181"/>
      <c r="D48" s="184"/>
      <c r="E48" s="184"/>
      <c r="F48" s="198"/>
      <c r="G48" s="210"/>
      <c r="H48" s="211"/>
      <c r="I48" s="170"/>
      <c r="J48" s="170"/>
      <c r="K48" s="199"/>
      <c r="L48" s="200"/>
      <c r="M48" s="152" t="s">
        <v>31</v>
      </c>
      <c r="N48" s="101" t="s">
        <v>11</v>
      </c>
      <c r="O48" s="102">
        <f>IF(N48="SÍ",30,"0")</f>
        <v>30</v>
      </c>
      <c r="P48" s="170"/>
      <c r="Q48" s="174"/>
      <c r="R48" s="174"/>
      <c r="S48" s="175"/>
      <c r="T48" s="174"/>
      <c r="U48" s="175"/>
      <c r="V48" s="176"/>
      <c r="W48" s="177"/>
      <c r="X48" s="178"/>
      <c r="Y48" s="169"/>
      <c r="Z48" s="170"/>
      <c r="AA48" s="170"/>
      <c r="AB48" s="166"/>
      <c r="AC48" s="173"/>
      <c r="AD48" s="167"/>
      <c r="AE48" s="168"/>
      <c r="AF48" s="275"/>
      <c r="AG48" s="365"/>
      <c r="AH48" s="368"/>
      <c r="AI48" s="364"/>
    </row>
    <row r="49" spans="2:35" s="120" customFormat="1" ht="53.25" customHeight="1" x14ac:dyDescent="0.25">
      <c r="B49" s="233"/>
      <c r="C49" s="413" t="s">
        <v>261</v>
      </c>
      <c r="D49" s="416" t="s">
        <v>262</v>
      </c>
      <c r="E49" s="418" t="s">
        <v>263</v>
      </c>
      <c r="F49" s="421" t="s">
        <v>16</v>
      </c>
      <c r="G49" s="423" t="str">
        <f>IF(F49="(1) RARA VEZ","1", IF(F49="(2) IMPROBABLE","2",IF(F49="(3) POSIBLE","3",IF(F49="(4) PROBABLE","4",IF(F49="(5) CASI SEGURO","5","")))))</f>
        <v>4</v>
      </c>
      <c r="H49" s="421" t="s">
        <v>20</v>
      </c>
      <c r="I49" s="425" t="str">
        <f>IF(H49="(5) MODERADO","5", IF(H49="(10) MAYOR","10",IF(H49="(20) CATASTROFICO","20","")))</f>
        <v>10</v>
      </c>
      <c r="J49" s="425">
        <f>G49*I49</f>
        <v>40</v>
      </c>
      <c r="K49" s="212">
        <f>+J49</f>
        <v>40</v>
      </c>
      <c r="L49" s="413" t="s">
        <v>264</v>
      </c>
      <c r="M49" s="132" t="s">
        <v>6</v>
      </c>
      <c r="N49" s="133" t="s">
        <v>12</v>
      </c>
      <c r="O49" s="134" t="str">
        <f>IF(N49="SÍ",15,"0")</f>
        <v>0</v>
      </c>
      <c r="P49" s="430">
        <f>SUM(O49:O55)</f>
        <v>70</v>
      </c>
      <c r="Q49" s="431" t="str">
        <f>IF(AND($O49&gt;=0,$O49&lt;=50),0,IF(AND($O49&gt;50,$O49&lt;=75),1,IF(AND($O49&gt;75,$O49&lt;=100),2,"")))</f>
        <v/>
      </c>
      <c r="R49" s="431" t="e">
        <f>$F49-$P49</f>
        <v>#VALUE!</v>
      </c>
      <c r="S49" s="433" t="str">
        <f>IF($Q49&lt;=0,1,$Q49)</f>
        <v/>
      </c>
      <c r="T49" s="431" t="e">
        <f>$H49-$P49</f>
        <v>#VALUE!</v>
      </c>
      <c r="U49" s="433" t="str">
        <f>IF($S49=19,10,IF($S49=18,5,IF($S49=9,5,IF($S49=8,5,I49))))</f>
        <v>10</v>
      </c>
      <c r="V49" s="435" t="s">
        <v>9</v>
      </c>
      <c r="W49" s="440" t="s">
        <v>16</v>
      </c>
      <c r="X49" s="443" t="str">
        <f>IF($U49="PROBABILIDAD",$R49,$F49)</f>
        <v>(4) PROBABLE</v>
      </c>
      <c r="Y49" s="446" t="s">
        <v>18</v>
      </c>
      <c r="Z49" s="437" t="str">
        <f>IF($U49="IMPACTO",$T49,$H49)</f>
        <v>(10) MAYOR</v>
      </c>
      <c r="AA49" s="425" t="e">
        <f>$W49*$Y49</f>
        <v>#VALUE!</v>
      </c>
      <c r="AB49" s="171">
        <v>20</v>
      </c>
      <c r="AC49" s="427" t="s">
        <v>265</v>
      </c>
      <c r="AD49" s="427" t="s">
        <v>266</v>
      </c>
      <c r="AE49" s="427" t="s">
        <v>267</v>
      </c>
      <c r="AF49" s="438"/>
      <c r="AG49" s="363" t="s">
        <v>284</v>
      </c>
      <c r="AH49" s="366" t="s">
        <v>285</v>
      </c>
      <c r="AI49" s="364"/>
    </row>
    <row r="50" spans="2:35" s="120" customFormat="1" ht="48.75" customHeight="1" x14ac:dyDescent="0.25">
      <c r="B50" s="233"/>
      <c r="C50" s="414"/>
      <c r="D50" s="416"/>
      <c r="E50" s="419"/>
      <c r="F50" s="421"/>
      <c r="G50" s="423"/>
      <c r="H50" s="421"/>
      <c r="I50" s="425"/>
      <c r="J50" s="425"/>
      <c r="K50" s="212"/>
      <c r="L50" s="414"/>
      <c r="M50" s="135" t="s">
        <v>7</v>
      </c>
      <c r="N50" s="133" t="s">
        <v>11</v>
      </c>
      <c r="O50" s="136">
        <f>IF(N50="SÍ",5,"0")</f>
        <v>5</v>
      </c>
      <c r="P50" s="425"/>
      <c r="Q50" s="432"/>
      <c r="R50" s="432"/>
      <c r="S50" s="434"/>
      <c r="T50" s="432"/>
      <c r="U50" s="434"/>
      <c r="V50" s="436"/>
      <c r="W50" s="441"/>
      <c r="X50" s="444"/>
      <c r="Y50" s="447"/>
      <c r="Z50" s="437"/>
      <c r="AA50" s="425"/>
      <c r="AB50" s="172"/>
      <c r="AC50" s="428"/>
      <c r="AD50" s="428"/>
      <c r="AE50" s="428"/>
      <c r="AF50" s="439"/>
      <c r="AG50" s="364"/>
      <c r="AH50" s="367"/>
      <c r="AI50" s="364"/>
    </row>
    <row r="51" spans="2:35" s="120" customFormat="1" ht="27" customHeight="1" x14ac:dyDescent="0.25">
      <c r="B51" s="233"/>
      <c r="C51" s="414"/>
      <c r="D51" s="416"/>
      <c r="E51" s="419"/>
      <c r="F51" s="421"/>
      <c r="G51" s="423"/>
      <c r="H51" s="421"/>
      <c r="I51" s="425"/>
      <c r="J51" s="425"/>
      <c r="K51" s="199" t="str">
        <f>IF(AND(J49&gt;=5,J49&lt;=10),"BAJA",IF(AND(J49&gt;=15,J49&lt;=25),"MODERADA",IF(AND(J49&gt;=30,J49&lt;=50),"ALTA",IF(AND(J49&gt;=60,J49&lt;=100),"EXTREMA",""))))</f>
        <v>ALTA</v>
      </c>
      <c r="L51" s="414"/>
      <c r="M51" s="137" t="s">
        <v>3</v>
      </c>
      <c r="N51" s="133" t="s">
        <v>12</v>
      </c>
      <c r="O51" s="136" t="str">
        <f>IF(N51="SÍ",15,"0")</f>
        <v>0</v>
      </c>
      <c r="P51" s="425"/>
      <c r="Q51" s="432"/>
      <c r="R51" s="432"/>
      <c r="S51" s="434"/>
      <c r="T51" s="432"/>
      <c r="U51" s="434"/>
      <c r="V51" s="436"/>
      <c r="W51" s="441"/>
      <c r="X51" s="444"/>
      <c r="Y51" s="447"/>
      <c r="Z51" s="437"/>
      <c r="AA51" s="425"/>
      <c r="AB51" s="164" t="s">
        <v>129</v>
      </c>
      <c r="AC51" s="428"/>
      <c r="AD51" s="428"/>
      <c r="AE51" s="428"/>
      <c r="AF51" s="439"/>
      <c r="AG51" s="364"/>
      <c r="AH51" s="367"/>
      <c r="AI51" s="364"/>
    </row>
    <row r="52" spans="2:35" s="120" customFormat="1" ht="24.75" customHeight="1" x14ac:dyDescent="0.25">
      <c r="B52" s="233"/>
      <c r="C52" s="414"/>
      <c r="D52" s="416"/>
      <c r="E52" s="419"/>
      <c r="F52" s="421"/>
      <c r="G52" s="423"/>
      <c r="H52" s="421"/>
      <c r="I52" s="425"/>
      <c r="J52" s="425"/>
      <c r="K52" s="199"/>
      <c r="L52" s="414"/>
      <c r="M52" s="137" t="s">
        <v>4</v>
      </c>
      <c r="N52" s="133" t="s">
        <v>11</v>
      </c>
      <c r="O52" s="136">
        <f>IF(N52="SÍ",10,"0")</f>
        <v>10</v>
      </c>
      <c r="P52" s="425"/>
      <c r="Q52" s="432"/>
      <c r="R52" s="432"/>
      <c r="S52" s="434"/>
      <c r="T52" s="432"/>
      <c r="U52" s="434"/>
      <c r="V52" s="436"/>
      <c r="W52" s="441"/>
      <c r="X52" s="444"/>
      <c r="Y52" s="447"/>
      <c r="Z52" s="437"/>
      <c r="AA52" s="425"/>
      <c r="AB52" s="165"/>
      <c r="AC52" s="428"/>
      <c r="AD52" s="428"/>
      <c r="AE52" s="428"/>
      <c r="AF52" s="439"/>
      <c r="AG52" s="364"/>
      <c r="AH52" s="367"/>
      <c r="AI52" s="364"/>
    </row>
    <row r="53" spans="2:35" s="120" customFormat="1" ht="38.25" customHeight="1" x14ac:dyDescent="0.25">
      <c r="B53" s="233"/>
      <c r="C53" s="414"/>
      <c r="D53" s="416"/>
      <c r="E53" s="419"/>
      <c r="F53" s="421"/>
      <c r="G53" s="423"/>
      <c r="H53" s="421"/>
      <c r="I53" s="425"/>
      <c r="J53" s="425"/>
      <c r="K53" s="199"/>
      <c r="L53" s="414"/>
      <c r="M53" s="135" t="s">
        <v>32</v>
      </c>
      <c r="N53" s="133" t="s">
        <v>11</v>
      </c>
      <c r="O53" s="136">
        <f>IF(N53="SÍ",15,"0")</f>
        <v>15</v>
      </c>
      <c r="P53" s="425"/>
      <c r="Q53" s="432"/>
      <c r="R53" s="432"/>
      <c r="S53" s="434"/>
      <c r="T53" s="432"/>
      <c r="U53" s="434"/>
      <c r="V53" s="436"/>
      <c r="W53" s="441"/>
      <c r="X53" s="444"/>
      <c r="Y53" s="447"/>
      <c r="Z53" s="437"/>
      <c r="AA53" s="425"/>
      <c r="AB53" s="165"/>
      <c r="AC53" s="428"/>
      <c r="AD53" s="428"/>
      <c r="AE53" s="428"/>
      <c r="AF53" s="439"/>
      <c r="AG53" s="364"/>
      <c r="AH53" s="367"/>
      <c r="AI53" s="364"/>
    </row>
    <row r="54" spans="2:35" s="120" customFormat="1" ht="38.25" customHeight="1" x14ac:dyDescent="0.25">
      <c r="B54" s="233"/>
      <c r="C54" s="414"/>
      <c r="D54" s="416"/>
      <c r="E54" s="419"/>
      <c r="F54" s="421"/>
      <c r="G54" s="423"/>
      <c r="H54" s="421"/>
      <c r="I54" s="425"/>
      <c r="J54" s="425"/>
      <c r="K54" s="199"/>
      <c r="L54" s="414"/>
      <c r="M54" s="135" t="s">
        <v>138</v>
      </c>
      <c r="N54" s="133" t="s">
        <v>11</v>
      </c>
      <c r="O54" s="136">
        <f>IF(N54="SÍ",10,"0")</f>
        <v>10</v>
      </c>
      <c r="P54" s="425"/>
      <c r="Q54" s="432"/>
      <c r="R54" s="432"/>
      <c r="S54" s="434"/>
      <c r="T54" s="432"/>
      <c r="U54" s="434"/>
      <c r="V54" s="436"/>
      <c r="W54" s="441"/>
      <c r="X54" s="444"/>
      <c r="Y54" s="447"/>
      <c r="Z54" s="437"/>
      <c r="AA54" s="425"/>
      <c r="AB54" s="165"/>
      <c r="AC54" s="428"/>
      <c r="AD54" s="428"/>
      <c r="AE54" s="428"/>
      <c r="AF54" s="439"/>
      <c r="AG54" s="364"/>
      <c r="AH54" s="367"/>
      <c r="AI54" s="364"/>
    </row>
    <row r="55" spans="2:35" s="120" customFormat="1" ht="39" customHeight="1" x14ac:dyDescent="0.25">
      <c r="B55" s="233"/>
      <c r="C55" s="415"/>
      <c r="D55" s="417"/>
      <c r="E55" s="420"/>
      <c r="F55" s="422"/>
      <c r="G55" s="424"/>
      <c r="H55" s="422"/>
      <c r="I55" s="425"/>
      <c r="J55" s="425"/>
      <c r="K55" s="199"/>
      <c r="L55" s="415"/>
      <c r="M55" s="138" t="s">
        <v>31</v>
      </c>
      <c r="N55" s="133" t="s">
        <v>11</v>
      </c>
      <c r="O55" s="136">
        <f>IF(N55="SÍ",30,"0")</f>
        <v>30</v>
      </c>
      <c r="P55" s="425"/>
      <c r="Q55" s="432"/>
      <c r="R55" s="432"/>
      <c r="S55" s="434"/>
      <c r="T55" s="432"/>
      <c r="U55" s="434"/>
      <c r="V55" s="436"/>
      <c r="W55" s="442"/>
      <c r="X55" s="445"/>
      <c r="Y55" s="448"/>
      <c r="Z55" s="437"/>
      <c r="AA55" s="425"/>
      <c r="AB55" s="166"/>
      <c r="AC55" s="429"/>
      <c r="AD55" s="429"/>
      <c r="AE55" s="429"/>
      <c r="AF55" s="439"/>
      <c r="AG55" s="364"/>
      <c r="AH55" s="368"/>
      <c r="AI55" s="364"/>
    </row>
    <row r="56" spans="2:35" s="120" customFormat="1" ht="48" customHeight="1" x14ac:dyDescent="0.25">
      <c r="B56" s="233"/>
      <c r="C56" s="413" t="s">
        <v>268</v>
      </c>
      <c r="D56" s="416" t="s">
        <v>269</v>
      </c>
      <c r="E56" s="418" t="s">
        <v>287</v>
      </c>
      <c r="F56" s="421" t="s">
        <v>15</v>
      </c>
      <c r="G56" s="423" t="str">
        <f>IF(F56="(1) RARA VEZ","1", IF(F56="(2) IMPROBABLE","2",IF(F56="(3) POSIBLE","3",IF(F56="(4) PROBABLE","4",IF(F56="(5) CASI SEGURO","5","")))))</f>
        <v>3</v>
      </c>
      <c r="H56" s="421" t="s">
        <v>18</v>
      </c>
      <c r="I56" s="425" t="str">
        <f>IF(H56="(5) MODERADO","5", IF(H56="(10) MAYOR","10",IF(H56="(20) CATASTROFICO","20","")))</f>
        <v>5</v>
      </c>
      <c r="J56" s="425">
        <f>G56*I56</f>
        <v>15</v>
      </c>
      <c r="K56" s="212">
        <f>+J56</f>
        <v>15</v>
      </c>
      <c r="L56" s="413" t="s">
        <v>270</v>
      </c>
      <c r="M56" s="132" t="s">
        <v>6</v>
      </c>
      <c r="N56" s="133" t="s">
        <v>11</v>
      </c>
      <c r="O56" s="134">
        <f>IF(N56="SÍ",15,"0")</f>
        <v>15</v>
      </c>
      <c r="P56" s="430">
        <f>SUM(O56:O62)</f>
        <v>70</v>
      </c>
      <c r="Q56" s="431">
        <f>IF(AND($O56&gt;=0,$O56&lt;=50),0,IF(AND($O56&gt;50,$O56&lt;=75),1,IF(AND($O56&gt;75,$O56&lt;=100),2,"")))</f>
        <v>0</v>
      </c>
      <c r="R56" s="431" t="e">
        <f>$F56-$P56</f>
        <v>#VALUE!</v>
      </c>
      <c r="S56" s="433">
        <f>IF($Q56&lt;=0,1,$Q56)</f>
        <v>1</v>
      </c>
      <c r="T56" s="431" t="e">
        <f>$H56-$P56</f>
        <v>#VALUE!</v>
      </c>
      <c r="U56" s="433" t="str">
        <f>IF($S56=19,10,IF($S56=18,5,IF($S56=9,5,IF($S56=8,5,I56))))</f>
        <v>5</v>
      </c>
      <c r="V56" s="435" t="s">
        <v>9</v>
      </c>
      <c r="W56" s="187" t="s">
        <v>15</v>
      </c>
      <c r="X56" s="443" t="str">
        <f>IF($U56="PROBABILIDAD",$R56,$F56)</f>
        <v>(3) POSIBLE</v>
      </c>
      <c r="Y56" s="446" t="s">
        <v>18</v>
      </c>
      <c r="Z56" s="437" t="str">
        <f>IF($U56="IMPACTO",$T56,$H56)</f>
        <v>(5) MODERADO</v>
      </c>
      <c r="AA56" s="425" t="e">
        <f>$W56*$Y56</f>
        <v>#VALUE!</v>
      </c>
      <c r="AB56" s="171">
        <v>15</v>
      </c>
      <c r="AC56" s="427" t="s">
        <v>265</v>
      </c>
      <c r="AD56" s="427" t="s">
        <v>271</v>
      </c>
      <c r="AE56" s="427" t="s">
        <v>272</v>
      </c>
      <c r="AF56" s="438"/>
      <c r="AG56" s="364"/>
      <c r="AH56" s="366" t="s">
        <v>286</v>
      </c>
      <c r="AI56" s="364"/>
    </row>
    <row r="57" spans="2:35" s="120" customFormat="1" ht="46.5" customHeight="1" x14ac:dyDescent="0.25">
      <c r="B57" s="233"/>
      <c r="C57" s="414"/>
      <c r="D57" s="416"/>
      <c r="E57" s="419"/>
      <c r="F57" s="421"/>
      <c r="G57" s="423"/>
      <c r="H57" s="421"/>
      <c r="I57" s="425"/>
      <c r="J57" s="425"/>
      <c r="K57" s="212"/>
      <c r="L57" s="414"/>
      <c r="M57" s="135" t="s">
        <v>7</v>
      </c>
      <c r="N57" s="133" t="s">
        <v>11</v>
      </c>
      <c r="O57" s="136">
        <f>IF(N57="SÍ",5,"0")</f>
        <v>5</v>
      </c>
      <c r="P57" s="425"/>
      <c r="Q57" s="432"/>
      <c r="R57" s="432"/>
      <c r="S57" s="434"/>
      <c r="T57" s="432"/>
      <c r="U57" s="434"/>
      <c r="V57" s="436"/>
      <c r="W57" s="188"/>
      <c r="X57" s="444"/>
      <c r="Y57" s="447"/>
      <c r="Z57" s="437"/>
      <c r="AA57" s="425"/>
      <c r="AB57" s="172"/>
      <c r="AC57" s="428"/>
      <c r="AD57" s="428"/>
      <c r="AE57" s="428"/>
      <c r="AF57" s="439"/>
      <c r="AG57" s="364"/>
      <c r="AH57" s="367"/>
      <c r="AI57" s="364"/>
    </row>
    <row r="58" spans="2:35" s="120" customFormat="1" ht="27" customHeight="1" x14ac:dyDescent="0.25">
      <c r="B58" s="233"/>
      <c r="C58" s="414"/>
      <c r="D58" s="416"/>
      <c r="E58" s="419"/>
      <c r="F58" s="421"/>
      <c r="G58" s="423"/>
      <c r="H58" s="421"/>
      <c r="I58" s="425"/>
      <c r="J58" s="425"/>
      <c r="K58" s="199" t="str">
        <f>IF(AND(J56&gt;=5,J56&lt;=10),"BAJA",IF(AND(J56&gt;=15,J56&lt;=25),"MODERADA",IF(AND(J56&gt;=30,J56&lt;=50),"ALTA",IF(AND(J56&gt;=60,J56&lt;=100),"EXTREMA",""))))</f>
        <v>MODERADA</v>
      </c>
      <c r="L58" s="414"/>
      <c r="M58" s="137" t="s">
        <v>3</v>
      </c>
      <c r="N58" s="133" t="s">
        <v>12</v>
      </c>
      <c r="O58" s="136" t="str">
        <f>IF(N58="SÍ",15,"0")</f>
        <v>0</v>
      </c>
      <c r="P58" s="425"/>
      <c r="Q58" s="432"/>
      <c r="R58" s="432"/>
      <c r="S58" s="434"/>
      <c r="T58" s="432"/>
      <c r="U58" s="434"/>
      <c r="V58" s="436"/>
      <c r="W58" s="188"/>
      <c r="X58" s="444"/>
      <c r="Y58" s="447"/>
      <c r="Z58" s="437"/>
      <c r="AA58" s="425"/>
      <c r="AB58" s="164" t="s">
        <v>129</v>
      </c>
      <c r="AC58" s="428"/>
      <c r="AD58" s="428"/>
      <c r="AE58" s="428"/>
      <c r="AF58" s="439"/>
      <c r="AG58" s="364"/>
      <c r="AH58" s="367"/>
      <c r="AI58" s="364"/>
    </row>
    <row r="59" spans="2:35" s="120" customFormat="1" ht="24.75" customHeight="1" x14ac:dyDescent="0.25">
      <c r="B59" s="233"/>
      <c r="C59" s="414"/>
      <c r="D59" s="416"/>
      <c r="E59" s="419"/>
      <c r="F59" s="421"/>
      <c r="G59" s="423"/>
      <c r="H59" s="421"/>
      <c r="I59" s="425"/>
      <c r="J59" s="425"/>
      <c r="K59" s="199"/>
      <c r="L59" s="414"/>
      <c r="M59" s="137" t="s">
        <v>4</v>
      </c>
      <c r="N59" s="133" t="s">
        <v>11</v>
      </c>
      <c r="O59" s="136">
        <f>IF(N59="SÍ",10,"0")</f>
        <v>10</v>
      </c>
      <c r="P59" s="425"/>
      <c r="Q59" s="432"/>
      <c r="R59" s="432"/>
      <c r="S59" s="434"/>
      <c r="T59" s="432"/>
      <c r="U59" s="434"/>
      <c r="V59" s="436"/>
      <c r="W59" s="188"/>
      <c r="X59" s="444"/>
      <c r="Y59" s="447"/>
      <c r="Z59" s="437"/>
      <c r="AA59" s="425"/>
      <c r="AB59" s="165"/>
      <c r="AC59" s="428"/>
      <c r="AD59" s="428"/>
      <c r="AE59" s="428"/>
      <c r="AF59" s="439"/>
      <c r="AG59" s="364"/>
      <c r="AH59" s="367"/>
      <c r="AI59" s="364"/>
    </row>
    <row r="60" spans="2:35" s="120" customFormat="1" ht="48" customHeight="1" x14ac:dyDescent="0.25">
      <c r="B60" s="233"/>
      <c r="C60" s="414"/>
      <c r="D60" s="416"/>
      <c r="E60" s="419"/>
      <c r="F60" s="421"/>
      <c r="G60" s="423"/>
      <c r="H60" s="421"/>
      <c r="I60" s="425"/>
      <c r="J60" s="425"/>
      <c r="K60" s="199"/>
      <c r="L60" s="414"/>
      <c r="M60" s="135" t="s">
        <v>32</v>
      </c>
      <c r="N60" s="133" t="s">
        <v>12</v>
      </c>
      <c r="O60" s="136" t="str">
        <f>IF(N60="SÍ",15,"0")</f>
        <v>0</v>
      </c>
      <c r="P60" s="425"/>
      <c r="Q60" s="432"/>
      <c r="R60" s="432"/>
      <c r="S60" s="434"/>
      <c r="T60" s="432"/>
      <c r="U60" s="434"/>
      <c r="V60" s="436"/>
      <c r="W60" s="188"/>
      <c r="X60" s="444"/>
      <c r="Y60" s="447"/>
      <c r="Z60" s="437"/>
      <c r="AA60" s="425"/>
      <c r="AB60" s="165"/>
      <c r="AC60" s="428"/>
      <c r="AD60" s="428"/>
      <c r="AE60" s="428"/>
      <c r="AF60" s="439"/>
      <c r="AG60" s="364"/>
      <c r="AH60" s="367"/>
      <c r="AI60" s="364"/>
    </row>
    <row r="61" spans="2:35" s="120" customFormat="1" ht="43.5" customHeight="1" x14ac:dyDescent="0.25">
      <c r="B61" s="233"/>
      <c r="C61" s="414"/>
      <c r="D61" s="416"/>
      <c r="E61" s="419"/>
      <c r="F61" s="421"/>
      <c r="G61" s="423"/>
      <c r="H61" s="421"/>
      <c r="I61" s="425"/>
      <c r="J61" s="425"/>
      <c r="K61" s="199"/>
      <c r="L61" s="414"/>
      <c r="M61" s="135" t="s">
        <v>138</v>
      </c>
      <c r="N61" s="133" t="s">
        <v>11</v>
      </c>
      <c r="O61" s="136">
        <f>IF(N61="SÍ",10,"0")</f>
        <v>10</v>
      </c>
      <c r="P61" s="425"/>
      <c r="Q61" s="432"/>
      <c r="R61" s="432"/>
      <c r="S61" s="434"/>
      <c r="T61" s="432"/>
      <c r="U61" s="434"/>
      <c r="V61" s="436"/>
      <c r="W61" s="188"/>
      <c r="X61" s="444"/>
      <c r="Y61" s="447"/>
      <c r="Z61" s="437"/>
      <c r="AA61" s="425"/>
      <c r="AB61" s="165"/>
      <c r="AC61" s="428"/>
      <c r="AD61" s="428"/>
      <c r="AE61" s="428"/>
      <c r="AF61" s="439"/>
      <c r="AG61" s="364"/>
      <c r="AH61" s="367"/>
      <c r="AI61" s="364"/>
    </row>
    <row r="62" spans="2:35" s="120" customFormat="1" ht="50.25" customHeight="1" x14ac:dyDescent="0.25">
      <c r="B62" s="233"/>
      <c r="C62" s="415"/>
      <c r="D62" s="417"/>
      <c r="E62" s="420"/>
      <c r="F62" s="422"/>
      <c r="G62" s="424"/>
      <c r="H62" s="422"/>
      <c r="I62" s="425"/>
      <c r="J62" s="425"/>
      <c r="K62" s="199"/>
      <c r="L62" s="415"/>
      <c r="M62" s="138" t="s">
        <v>31</v>
      </c>
      <c r="N62" s="133" t="s">
        <v>11</v>
      </c>
      <c r="O62" s="136">
        <f>IF(N62="SÍ",30,"0")</f>
        <v>30</v>
      </c>
      <c r="P62" s="425"/>
      <c r="Q62" s="432"/>
      <c r="R62" s="432"/>
      <c r="S62" s="434"/>
      <c r="T62" s="432"/>
      <c r="U62" s="434"/>
      <c r="V62" s="436"/>
      <c r="W62" s="213"/>
      <c r="X62" s="445"/>
      <c r="Y62" s="448"/>
      <c r="Z62" s="437"/>
      <c r="AA62" s="425"/>
      <c r="AB62" s="166"/>
      <c r="AC62" s="429"/>
      <c r="AD62" s="429"/>
      <c r="AE62" s="429"/>
      <c r="AF62" s="439"/>
      <c r="AG62" s="364"/>
      <c r="AH62" s="368"/>
      <c r="AI62" s="364"/>
    </row>
    <row r="63" spans="2:35" s="120" customFormat="1" ht="46.5" customHeight="1" x14ac:dyDescent="0.25">
      <c r="B63" s="233"/>
      <c r="C63" s="413" t="s">
        <v>273</v>
      </c>
      <c r="D63" s="416" t="s">
        <v>274</v>
      </c>
      <c r="E63" s="418" t="s">
        <v>288</v>
      </c>
      <c r="F63" s="421" t="s">
        <v>16</v>
      </c>
      <c r="G63" s="423" t="str">
        <f>IF(F63="(1) RARA VEZ","1", IF(F63="(2) IMPROBABLE","2",IF(F63="(3) POSIBLE","3",IF(F63="(4) PROBABLE","4",IF(F63="(5) CASI SEGURO","5","")))))</f>
        <v>4</v>
      </c>
      <c r="H63" s="421" t="s">
        <v>20</v>
      </c>
      <c r="I63" s="425" t="str">
        <f>IF(H63="(5) MODERADO","5", IF(H63="(10) MAYOR","10",IF(H63="(20) CATASTROFICO","20","")))</f>
        <v>10</v>
      </c>
      <c r="J63" s="425">
        <f>G63*I63</f>
        <v>40</v>
      </c>
      <c r="K63" s="212">
        <f>+J63</f>
        <v>40</v>
      </c>
      <c r="L63" s="449" t="s">
        <v>275</v>
      </c>
      <c r="M63" s="132" t="s">
        <v>6</v>
      </c>
      <c r="N63" s="133" t="s">
        <v>12</v>
      </c>
      <c r="O63" s="134" t="str">
        <f>IF(N63="SÍ",15,"0")</f>
        <v>0</v>
      </c>
      <c r="P63" s="430">
        <f>SUM(O63:O69)</f>
        <v>25</v>
      </c>
      <c r="Q63" s="431" t="str">
        <f>IF(AND($O63&gt;=0,$O63&lt;=50),0,IF(AND($O63&gt;50,$O63&lt;=75),1,IF(AND($O63&gt;75,$O63&lt;=100),2,"")))</f>
        <v/>
      </c>
      <c r="R63" s="431" t="e">
        <f>$F63-$P63</f>
        <v>#VALUE!</v>
      </c>
      <c r="S63" s="433" t="str">
        <f>IF($Q63&lt;=0,1,$Q63)</f>
        <v/>
      </c>
      <c r="T63" s="431" t="e">
        <f>$H63-$P63</f>
        <v>#VALUE!</v>
      </c>
      <c r="U63" s="433" t="str">
        <f>IF($S63=19,10,IF($S63=18,5,IF($S63=9,5,IF($S63=8,5,I63))))</f>
        <v>10</v>
      </c>
      <c r="V63" s="435" t="s">
        <v>9</v>
      </c>
      <c r="W63" s="187" t="s">
        <v>15</v>
      </c>
      <c r="X63" s="444" t="str">
        <f>IF($U63="PROBABILIDAD",$R63,$F63)</f>
        <v>(4) PROBABLE</v>
      </c>
      <c r="Y63" s="446" t="str">
        <f>IF(AND($U63="IMPACTO",$S63=18),$XET$9,IF(AND($U63="IMPACTO",$S63=19),$XEU$9,IF(AND($U63="IMPACTO",$S63=20),$XEV$9,IF(AND($U63="IMPACTO",$S63&lt;10),$XET$9,$G63))))</f>
        <v>4</v>
      </c>
      <c r="Z63" s="437" t="str">
        <f>IF($U63="IMPACTO",$T63,$H63)</f>
        <v>(10) MAYOR</v>
      </c>
      <c r="AA63" s="425" t="e">
        <f>$W63*$Y63</f>
        <v>#VALUE!</v>
      </c>
      <c r="AB63" s="171">
        <v>40</v>
      </c>
      <c r="AC63" s="427" t="s">
        <v>276</v>
      </c>
      <c r="AD63" s="427" t="s">
        <v>277</v>
      </c>
      <c r="AE63" s="427" t="s">
        <v>278</v>
      </c>
      <c r="AF63" s="438"/>
      <c r="AG63" s="364"/>
      <c r="AH63" s="366" t="s">
        <v>289</v>
      </c>
      <c r="AI63" s="364"/>
    </row>
    <row r="64" spans="2:35" s="120" customFormat="1" ht="58.5" customHeight="1" x14ac:dyDescent="0.25">
      <c r="B64" s="233"/>
      <c r="C64" s="414"/>
      <c r="D64" s="416"/>
      <c r="E64" s="419"/>
      <c r="F64" s="421"/>
      <c r="G64" s="423"/>
      <c r="H64" s="421"/>
      <c r="I64" s="425"/>
      <c r="J64" s="425"/>
      <c r="K64" s="212"/>
      <c r="L64" s="450"/>
      <c r="M64" s="135" t="s">
        <v>7</v>
      </c>
      <c r="N64" s="133" t="s">
        <v>12</v>
      </c>
      <c r="O64" s="136" t="str">
        <f>IF(N64="SÍ",5,"0")</f>
        <v>0</v>
      </c>
      <c r="P64" s="425"/>
      <c r="Q64" s="432"/>
      <c r="R64" s="432"/>
      <c r="S64" s="434"/>
      <c r="T64" s="432"/>
      <c r="U64" s="434"/>
      <c r="V64" s="436"/>
      <c r="W64" s="188"/>
      <c r="X64" s="444"/>
      <c r="Y64" s="447"/>
      <c r="Z64" s="437"/>
      <c r="AA64" s="425"/>
      <c r="AB64" s="172"/>
      <c r="AC64" s="428"/>
      <c r="AD64" s="428"/>
      <c r="AE64" s="428"/>
      <c r="AF64" s="439"/>
      <c r="AG64" s="364"/>
      <c r="AH64" s="367"/>
      <c r="AI64" s="364"/>
    </row>
    <row r="65" spans="2:35" s="120" customFormat="1" ht="24" customHeight="1" x14ac:dyDescent="0.25">
      <c r="B65" s="233"/>
      <c r="C65" s="414"/>
      <c r="D65" s="416"/>
      <c r="E65" s="419"/>
      <c r="F65" s="421"/>
      <c r="G65" s="423"/>
      <c r="H65" s="421"/>
      <c r="I65" s="425"/>
      <c r="J65" s="425"/>
      <c r="K65" s="199" t="str">
        <f>IF(AND(J63&gt;=5,J63&lt;=10),"BAJA",IF(AND(J63&gt;=15,J63&lt;=25),"MODERADA",IF(AND(J63&gt;=30,J63&lt;=50),"ALTA",IF(AND(J63&gt;=60,J63&lt;=100),"EXTREMA",""))))</f>
        <v>ALTA</v>
      </c>
      <c r="L65" s="450"/>
      <c r="M65" s="137" t="s">
        <v>3</v>
      </c>
      <c r="N65" s="133" t="s">
        <v>12</v>
      </c>
      <c r="O65" s="136" t="str">
        <f>IF(N65="SÍ",15,"0")</f>
        <v>0</v>
      </c>
      <c r="P65" s="425"/>
      <c r="Q65" s="432"/>
      <c r="R65" s="432"/>
      <c r="S65" s="434"/>
      <c r="T65" s="432"/>
      <c r="U65" s="434"/>
      <c r="V65" s="436"/>
      <c r="W65" s="188"/>
      <c r="X65" s="444"/>
      <c r="Y65" s="447"/>
      <c r="Z65" s="437"/>
      <c r="AA65" s="425"/>
      <c r="AB65" s="164" t="s">
        <v>148</v>
      </c>
      <c r="AC65" s="428"/>
      <c r="AD65" s="428"/>
      <c r="AE65" s="428"/>
      <c r="AF65" s="439"/>
      <c r="AG65" s="364"/>
      <c r="AH65" s="367"/>
      <c r="AI65" s="364"/>
    </row>
    <row r="66" spans="2:35" s="120" customFormat="1" ht="27.75" customHeight="1" x14ac:dyDescent="0.25">
      <c r="B66" s="233"/>
      <c r="C66" s="414"/>
      <c r="D66" s="416"/>
      <c r="E66" s="419"/>
      <c r="F66" s="421"/>
      <c r="G66" s="423"/>
      <c r="H66" s="421"/>
      <c r="I66" s="425"/>
      <c r="J66" s="425"/>
      <c r="K66" s="199"/>
      <c r="L66" s="450"/>
      <c r="M66" s="137" t="s">
        <v>4</v>
      </c>
      <c r="N66" s="133" t="s">
        <v>11</v>
      </c>
      <c r="O66" s="136">
        <f>IF(N66="SÍ",10,"0")</f>
        <v>10</v>
      </c>
      <c r="P66" s="425"/>
      <c r="Q66" s="432"/>
      <c r="R66" s="432"/>
      <c r="S66" s="434"/>
      <c r="T66" s="432"/>
      <c r="U66" s="434"/>
      <c r="V66" s="436"/>
      <c r="W66" s="188"/>
      <c r="X66" s="444"/>
      <c r="Y66" s="447"/>
      <c r="Z66" s="437"/>
      <c r="AA66" s="425"/>
      <c r="AB66" s="165"/>
      <c r="AC66" s="428"/>
      <c r="AD66" s="428"/>
      <c r="AE66" s="428"/>
      <c r="AF66" s="439"/>
      <c r="AG66" s="364"/>
      <c r="AH66" s="367"/>
      <c r="AI66" s="364"/>
    </row>
    <row r="67" spans="2:35" s="120" customFormat="1" ht="40.5" customHeight="1" x14ac:dyDescent="0.25">
      <c r="B67" s="233"/>
      <c r="C67" s="414"/>
      <c r="D67" s="416"/>
      <c r="E67" s="419"/>
      <c r="F67" s="421"/>
      <c r="G67" s="423"/>
      <c r="H67" s="421"/>
      <c r="I67" s="425"/>
      <c r="J67" s="425"/>
      <c r="K67" s="199"/>
      <c r="L67" s="450"/>
      <c r="M67" s="135" t="s">
        <v>32</v>
      </c>
      <c r="N67" s="133" t="s">
        <v>11</v>
      </c>
      <c r="O67" s="136">
        <f>IF(N67="SÍ",15,"0")</f>
        <v>15</v>
      </c>
      <c r="P67" s="425"/>
      <c r="Q67" s="432"/>
      <c r="R67" s="432"/>
      <c r="S67" s="434"/>
      <c r="T67" s="432"/>
      <c r="U67" s="434"/>
      <c r="V67" s="436"/>
      <c r="W67" s="188"/>
      <c r="X67" s="444"/>
      <c r="Y67" s="447"/>
      <c r="Z67" s="437"/>
      <c r="AA67" s="425"/>
      <c r="AB67" s="165"/>
      <c r="AC67" s="428"/>
      <c r="AD67" s="428"/>
      <c r="AE67" s="428"/>
      <c r="AF67" s="439"/>
      <c r="AG67" s="364"/>
      <c r="AH67" s="367"/>
      <c r="AI67" s="364"/>
    </row>
    <row r="68" spans="2:35" s="120" customFormat="1" ht="36.75" customHeight="1" x14ac:dyDescent="0.25">
      <c r="B68" s="233"/>
      <c r="C68" s="414"/>
      <c r="D68" s="416"/>
      <c r="E68" s="419"/>
      <c r="F68" s="421"/>
      <c r="G68" s="423"/>
      <c r="H68" s="421"/>
      <c r="I68" s="425"/>
      <c r="J68" s="425"/>
      <c r="K68" s="199"/>
      <c r="L68" s="450"/>
      <c r="M68" s="135" t="s">
        <v>138</v>
      </c>
      <c r="N68" s="133" t="s">
        <v>12</v>
      </c>
      <c r="O68" s="136" t="str">
        <f>IF(N68="SÍ",10,"0")</f>
        <v>0</v>
      </c>
      <c r="P68" s="425"/>
      <c r="Q68" s="432"/>
      <c r="R68" s="432"/>
      <c r="S68" s="434"/>
      <c r="T68" s="432"/>
      <c r="U68" s="434"/>
      <c r="V68" s="436"/>
      <c r="W68" s="188"/>
      <c r="X68" s="444"/>
      <c r="Y68" s="447"/>
      <c r="Z68" s="437"/>
      <c r="AA68" s="425"/>
      <c r="AB68" s="165"/>
      <c r="AC68" s="428"/>
      <c r="AD68" s="428"/>
      <c r="AE68" s="428"/>
      <c r="AF68" s="439"/>
      <c r="AG68" s="364"/>
      <c r="AH68" s="367"/>
      <c r="AI68" s="364"/>
    </row>
    <row r="69" spans="2:35" s="120" customFormat="1" ht="33.75" customHeight="1" x14ac:dyDescent="0.25">
      <c r="B69" s="233"/>
      <c r="C69" s="415"/>
      <c r="D69" s="417"/>
      <c r="E69" s="420"/>
      <c r="F69" s="422"/>
      <c r="G69" s="424"/>
      <c r="H69" s="422"/>
      <c r="I69" s="425"/>
      <c r="J69" s="425"/>
      <c r="K69" s="199"/>
      <c r="L69" s="450"/>
      <c r="M69" s="138" t="s">
        <v>31</v>
      </c>
      <c r="N69" s="139" t="s">
        <v>12</v>
      </c>
      <c r="O69" s="136" t="str">
        <f>IF(N69="SÍ",30,"0")</f>
        <v>0</v>
      </c>
      <c r="P69" s="425"/>
      <c r="Q69" s="432"/>
      <c r="R69" s="432"/>
      <c r="S69" s="434"/>
      <c r="T69" s="432"/>
      <c r="U69" s="434"/>
      <c r="V69" s="436"/>
      <c r="W69" s="213"/>
      <c r="X69" s="444"/>
      <c r="Y69" s="448"/>
      <c r="Z69" s="437"/>
      <c r="AA69" s="425"/>
      <c r="AB69" s="166"/>
      <c r="AC69" s="429"/>
      <c r="AD69" s="429"/>
      <c r="AE69" s="429"/>
      <c r="AF69" s="439"/>
      <c r="AG69" s="364"/>
      <c r="AH69" s="368"/>
      <c r="AI69" s="364"/>
    </row>
    <row r="70" spans="2:35" s="120" customFormat="1" ht="50.25" customHeight="1" x14ac:dyDescent="0.25">
      <c r="B70" s="233"/>
      <c r="C70" s="413" t="s">
        <v>279</v>
      </c>
      <c r="D70" s="416" t="s">
        <v>290</v>
      </c>
      <c r="E70" s="413" t="s">
        <v>280</v>
      </c>
      <c r="F70" s="421" t="s">
        <v>15</v>
      </c>
      <c r="G70" s="423" t="str">
        <f>IF(F70="(1) RARA VEZ","1", IF(F70="(2) IMPROBABLE","2",IF(F70="(3) POSIBLE","3",IF(F70="(4) PROBABLE","4",IF(F70="(5) CASI SEGURO","5","")))))</f>
        <v>3</v>
      </c>
      <c r="H70" s="421" t="s">
        <v>20</v>
      </c>
      <c r="I70" s="425" t="str">
        <f>IF(H70="(5) MODERADO","5", IF(H70="(10) MAYOR","10",IF(H70="(20) CATASTROFICO","20","")))</f>
        <v>10</v>
      </c>
      <c r="J70" s="425">
        <f>G70*I70</f>
        <v>30</v>
      </c>
      <c r="K70" s="212">
        <f>+J70</f>
        <v>30</v>
      </c>
      <c r="L70" s="413" t="s">
        <v>281</v>
      </c>
      <c r="M70" s="132" t="s">
        <v>6</v>
      </c>
      <c r="N70" s="133" t="s">
        <v>12</v>
      </c>
      <c r="O70" s="134" t="str">
        <f>IF(N70="SÍ",15,"0")</f>
        <v>0</v>
      </c>
      <c r="P70" s="430">
        <f>SUM(O70:O76)</f>
        <v>10</v>
      </c>
      <c r="Q70" s="431" t="str">
        <f>IF(AND($O70&gt;=0,$O70&lt;=50),0,IF(AND($O70&gt;50,$O70&lt;=75),1,IF(AND($O70&gt;75,$O70&lt;=100),2,"")))</f>
        <v/>
      </c>
      <c r="R70" s="431" t="e">
        <f>$F70-$P70</f>
        <v>#VALUE!</v>
      </c>
      <c r="S70" s="433" t="str">
        <f>IF($Q70&lt;=0,1,$Q70)</f>
        <v/>
      </c>
      <c r="T70" s="431" t="e">
        <f>$H70-$P70</f>
        <v>#VALUE!</v>
      </c>
      <c r="U70" s="433" t="str">
        <f>IF($S70=19,10,IF($S70=18,5,IF($S70=9,5,IF($S70=8,5,I70))))</f>
        <v>10</v>
      </c>
      <c r="V70" s="435" t="s">
        <v>8</v>
      </c>
      <c r="W70" s="187" t="s">
        <v>15</v>
      </c>
      <c r="X70" s="444" t="str">
        <f>IF($U70="PROBABILIDAD",$R70,$F70)</f>
        <v>(3) POSIBLE</v>
      </c>
      <c r="Y70" s="447" t="str">
        <f>IF(AND($U70="IMPACTO",$S70=18),$XET$9,IF(AND($U70="IMPACTO",$S70=19),$XEU$9,IF(AND($U70="IMPACTO",$S70=20),$XEV$9,IF(AND($U70="IMPACTO",$S70&lt;10),$XET$9,$G70))))</f>
        <v>3</v>
      </c>
      <c r="Z70" s="437" t="str">
        <f>IF($U70="IMPACTO",$T70,$H70)</f>
        <v>(10) MAYOR</v>
      </c>
      <c r="AA70" s="425" t="e">
        <f>$W70*$Y70</f>
        <v>#VALUE!</v>
      </c>
      <c r="AB70" s="171">
        <v>30</v>
      </c>
      <c r="AC70" s="427" t="s">
        <v>276</v>
      </c>
      <c r="AD70" s="427" t="s">
        <v>282</v>
      </c>
      <c r="AE70" s="427" t="s">
        <v>283</v>
      </c>
      <c r="AF70" s="438"/>
      <c r="AG70" s="364"/>
      <c r="AH70" s="366" t="s">
        <v>291</v>
      </c>
      <c r="AI70" s="364"/>
    </row>
    <row r="71" spans="2:35" s="120" customFormat="1" ht="48.75" customHeight="1" x14ac:dyDescent="0.25">
      <c r="B71" s="233"/>
      <c r="C71" s="414"/>
      <c r="D71" s="423"/>
      <c r="E71" s="414"/>
      <c r="F71" s="421"/>
      <c r="G71" s="423"/>
      <c r="H71" s="421"/>
      <c r="I71" s="425"/>
      <c r="J71" s="425"/>
      <c r="K71" s="212"/>
      <c r="L71" s="414"/>
      <c r="M71" s="135" t="s">
        <v>7</v>
      </c>
      <c r="N71" s="133" t="s">
        <v>12</v>
      </c>
      <c r="O71" s="136" t="str">
        <f>IF(N71="SÍ",5,"0")</f>
        <v>0</v>
      </c>
      <c r="P71" s="425"/>
      <c r="Q71" s="432"/>
      <c r="R71" s="432"/>
      <c r="S71" s="434"/>
      <c r="T71" s="432"/>
      <c r="U71" s="434"/>
      <c r="V71" s="436"/>
      <c r="W71" s="188"/>
      <c r="X71" s="444"/>
      <c r="Y71" s="447"/>
      <c r="Z71" s="437"/>
      <c r="AA71" s="425"/>
      <c r="AB71" s="172"/>
      <c r="AC71" s="428"/>
      <c r="AD71" s="428"/>
      <c r="AE71" s="428"/>
      <c r="AF71" s="439"/>
      <c r="AG71" s="364"/>
      <c r="AH71" s="367"/>
      <c r="AI71" s="364"/>
    </row>
    <row r="72" spans="2:35" s="120" customFormat="1" ht="25.5" customHeight="1" x14ac:dyDescent="0.25">
      <c r="B72" s="233"/>
      <c r="C72" s="414"/>
      <c r="D72" s="423"/>
      <c r="E72" s="414"/>
      <c r="F72" s="421"/>
      <c r="G72" s="423"/>
      <c r="H72" s="421"/>
      <c r="I72" s="425"/>
      <c r="J72" s="425"/>
      <c r="K72" s="199" t="str">
        <f>IF(AND(J70&gt;=5,J70&lt;=10),"BAJA",IF(AND(J70&gt;=15,J70&lt;=25),"MODERADA",IF(AND(J70&gt;=30,J70&lt;=50),"ALTA",IF(AND(J70&gt;=60,J70&lt;=100),"EXTREMA",""))))</f>
        <v>ALTA</v>
      </c>
      <c r="L72" s="414"/>
      <c r="M72" s="137" t="s">
        <v>3</v>
      </c>
      <c r="N72" s="133" t="s">
        <v>12</v>
      </c>
      <c r="O72" s="136" t="str">
        <f>IF(N72="SÍ",15,"0")</f>
        <v>0</v>
      </c>
      <c r="P72" s="425"/>
      <c r="Q72" s="432"/>
      <c r="R72" s="432"/>
      <c r="S72" s="434"/>
      <c r="T72" s="432"/>
      <c r="U72" s="434"/>
      <c r="V72" s="436"/>
      <c r="W72" s="188"/>
      <c r="X72" s="444"/>
      <c r="Y72" s="447"/>
      <c r="Z72" s="437"/>
      <c r="AA72" s="425"/>
      <c r="AB72" s="164" t="s">
        <v>148</v>
      </c>
      <c r="AC72" s="428"/>
      <c r="AD72" s="428"/>
      <c r="AE72" s="428"/>
      <c r="AF72" s="439"/>
      <c r="AG72" s="364"/>
      <c r="AH72" s="367"/>
      <c r="AI72" s="364"/>
    </row>
    <row r="73" spans="2:35" s="120" customFormat="1" ht="26.25" customHeight="1" x14ac:dyDescent="0.25">
      <c r="B73" s="233"/>
      <c r="C73" s="414"/>
      <c r="D73" s="423"/>
      <c r="E73" s="414"/>
      <c r="F73" s="421"/>
      <c r="G73" s="423"/>
      <c r="H73" s="421"/>
      <c r="I73" s="425"/>
      <c r="J73" s="425"/>
      <c r="K73" s="199"/>
      <c r="L73" s="414"/>
      <c r="M73" s="137" t="s">
        <v>4</v>
      </c>
      <c r="N73" s="133" t="s">
        <v>11</v>
      </c>
      <c r="O73" s="136">
        <f>IF(N73="SÍ",10,"0")</f>
        <v>10</v>
      </c>
      <c r="P73" s="425"/>
      <c r="Q73" s="432"/>
      <c r="R73" s="432"/>
      <c r="S73" s="434"/>
      <c r="T73" s="432"/>
      <c r="U73" s="434"/>
      <c r="V73" s="436"/>
      <c r="W73" s="188"/>
      <c r="X73" s="444"/>
      <c r="Y73" s="447"/>
      <c r="Z73" s="437"/>
      <c r="AA73" s="425"/>
      <c r="AB73" s="165"/>
      <c r="AC73" s="428"/>
      <c r="AD73" s="428"/>
      <c r="AE73" s="428"/>
      <c r="AF73" s="439"/>
      <c r="AG73" s="364"/>
      <c r="AH73" s="367"/>
      <c r="AI73" s="364"/>
    </row>
    <row r="74" spans="2:35" s="120" customFormat="1" ht="38.25" customHeight="1" x14ac:dyDescent="0.25">
      <c r="B74" s="233"/>
      <c r="C74" s="414"/>
      <c r="D74" s="423"/>
      <c r="E74" s="414"/>
      <c r="F74" s="421"/>
      <c r="G74" s="423"/>
      <c r="H74" s="421"/>
      <c r="I74" s="425"/>
      <c r="J74" s="425"/>
      <c r="K74" s="199"/>
      <c r="L74" s="414"/>
      <c r="M74" s="135" t="s">
        <v>32</v>
      </c>
      <c r="N74" s="133" t="s">
        <v>12</v>
      </c>
      <c r="O74" s="136" t="str">
        <f>IF(N74="SÍ",15,"0")</f>
        <v>0</v>
      </c>
      <c r="P74" s="425"/>
      <c r="Q74" s="432"/>
      <c r="R74" s="432"/>
      <c r="S74" s="434"/>
      <c r="T74" s="432"/>
      <c r="U74" s="434"/>
      <c r="V74" s="436"/>
      <c r="W74" s="188"/>
      <c r="X74" s="444"/>
      <c r="Y74" s="447"/>
      <c r="Z74" s="437"/>
      <c r="AA74" s="425"/>
      <c r="AB74" s="165"/>
      <c r="AC74" s="428"/>
      <c r="AD74" s="428"/>
      <c r="AE74" s="428"/>
      <c r="AF74" s="439"/>
      <c r="AG74" s="364"/>
      <c r="AH74" s="367"/>
      <c r="AI74" s="364"/>
    </row>
    <row r="75" spans="2:35" s="120" customFormat="1" ht="45" customHeight="1" x14ac:dyDescent="0.25">
      <c r="B75" s="233"/>
      <c r="C75" s="414"/>
      <c r="D75" s="423"/>
      <c r="E75" s="414"/>
      <c r="F75" s="421"/>
      <c r="G75" s="423"/>
      <c r="H75" s="421"/>
      <c r="I75" s="425"/>
      <c r="J75" s="425"/>
      <c r="K75" s="199"/>
      <c r="L75" s="414"/>
      <c r="M75" s="135" t="s">
        <v>138</v>
      </c>
      <c r="N75" s="133" t="s">
        <v>12</v>
      </c>
      <c r="O75" s="136" t="str">
        <f>IF(N75="SÍ",10,"0")</f>
        <v>0</v>
      </c>
      <c r="P75" s="425"/>
      <c r="Q75" s="432"/>
      <c r="R75" s="432"/>
      <c r="S75" s="434"/>
      <c r="T75" s="432"/>
      <c r="U75" s="434"/>
      <c r="V75" s="436"/>
      <c r="W75" s="188"/>
      <c r="X75" s="444"/>
      <c r="Y75" s="447"/>
      <c r="Z75" s="437"/>
      <c r="AA75" s="425"/>
      <c r="AB75" s="165"/>
      <c r="AC75" s="428"/>
      <c r="AD75" s="428"/>
      <c r="AE75" s="428"/>
      <c r="AF75" s="439"/>
      <c r="AG75" s="364"/>
      <c r="AH75" s="367"/>
      <c r="AI75" s="364"/>
    </row>
    <row r="76" spans="2:35" s="120" customFormat="1" ht="45" customHeight="1" x14ac:dyDescent="0.25">
      <c r="B76" s="234"/>
      <c r="C76" s="415"/>
      <c r="D76" s="424"/>
      <c r="E76" s="415"/>
      <c r="F76" s="422"/>
      <c r="G76" s="424"/>
      <c r="H76" s="422"/>
      <c r="I76" s="425"/>
      <c r="J76" s="425"/>
      <c r="K76" s="199"/>
      <c r="L76" s="415"/>
      <c r="M76" s="138" t="s">
        <v>31</v>
      </c>
      <c r="N76" s="133" t="s">
        <v>12</v>
      </c>
      <c r="O76" s="136" t="str">
        <f>IF(N76="SÍ",30,"0")</f>
        <v>0</v>
      </c>
      <c r="P76" s="425"/>
      <c r="Q76" s="432"/>
      <c r="R76" s="432"/>
      <c r="S76" s="434"/>
      <c r="T76" s="432"/>
      <c r="U76" s="434"/>
      <c r="V76" s="436"/>
      <c r="W76" s="213"/>
      <c r="X76" s="444"/>
      <c r="Y76" s="447"/>
      <c r="Z76" s="437"/>
      <c r="AA76" s="425"/>
      <c r="AB76" s="166"/>
      <c r="AC76" s="429"/>
      <c r="AD76" s="429"/>
      <c r="AE76" s="429"/>
      <c r="AF76" s="439"/>
      <c r="AG76" s="365"/>
      <c r="AH76" s="368"/>
      <c r="AI76" s="365"/>
    </row>
    <row r="77" spans="2:35" ht="51.75" customHeight="1" x14ac:dyDescent="0.25">
      <c r="B77" s="230" t="s">
        <v>228</v>
      </c>
      <c r="C77" s="179" t="s">
        <v>195</v>
      </c>
      <c r="D77" s="182" t="s">
        <v>123</v>
      </c>
      <c r="E77" s="179" t="s">
        <v>124</v>
      </c>
      <c r="F77" s="198" t="s">
        <v>15</v>
      </c>
      <c r="G77" s="210" t="str">
        <f>IF(F77="(1) RARA VEZ","1", IF(F77="(2) IMPROBABLE","2",IF(F77="(3) POSIBLE","3",IF(F77="(4) PROBABLE","4",IF(F77="(5) CASI SEGURO","5","")))))</f>
        <v>3</v>
      </c>
      <c r="H77" s="211" t="s">
        <v>19</v>
      </c>
      <c r="I77" s="206" t="str">
        <f>IF(H77="(5) MODERADO","5", IF(H77="(10) MAYOR","10",IF(H77="(20) CATASTROFICO","20","")))</f>
        <v>20</v>
      </c>
      <c r="J77" s="205">
        <f>G77*I77</f>
        <v>60</v>
      </c>
      <c r="K77" s="212">
        <f>+J77</f>
        <v>60</v>
      </c>
      <c r="L77" s="168" t="s">
        <v>125</v>
      </c>
      <c r="M77" s="128" t="s">
        <v>6</v>
      </c>
      <c r="N77" s="19" t="s">
        <v>11</v>
      </c>
      <c r="O77" s="95">
        <f>IF(N77="SÍ",15,"0")</f>
        <v>15</v>
      </c>
      <c r="P77" s="204">
        <f>SUM(O77:O83)</f>
        <v>75</v>
      </c>
      <c r="Q77" s="194" t="str">
        <f>IF(AND($M77&gt;=0,$M77&lt;=50),0,IF(AND($M77&gt;50,$M77&lt;=75),1,IF(AND($M77&gt;75,$M77&lt;=100),2,"")))</f>
        <v/>
      </c>
      <c r="R77" s="194" t="e">
        <f>$D77-$N77</f>
        <v>#VALUE!</v>
      </c>
      <c r="S77" s="196">
        <f>IF($O77&lt;=0,1,$O77)</f>
        <v>15</v>
      </c>
      <c r="T77" s="194" t="e">
        <f>$F77-$N77</f>
        <v>#VALUE!</v>
      </c>
      <c r="U77" s="196" t="str">
        <f>IF($Q77=19,10,IF($Q77=18,5,IF($Q77=9,5,IF($Q77=8,5,I77))))</f>
        <v>20</v>
      </c>
      <c r="V77" s="176" t="s">
        <v>9</v>
      </c>
      <c r="W77" s="187" t="s">
        <v>15</v>
      </c>
      <c r="X77" s="189" t="str">
        <f>IF($S77="PROBABILIDAD",$P77,$D77)</f>
        <v>Suspensión de los contratos y afectación en la prestación de los servicios.</v>
      </c>
      <c r="Y77" s="191" t="s">
        <v>18</v>
      </c>
      <c r="Z77" s="193" t="str">
        <f>IF($S77="IMPACTO",$R77,$F77)</f>
        <v>(3) POSIBLE</v>
      </c>
      <c r="AA77" s="206" t="e">
        <f>$U77*$W77</f>
        <v>#VALUE!</v>
      </c>
      <c r="AB77" s="171">
        <v>15</v>
      </c>
      <c r="AC77" s="281" t="s">
        <v>126</v>
      </c>
      <c r="AD77" s="168" t="s">
        <v>127</v>
      </c>
      <c r="AE77" s="168" t="s">
        <v>128</v>
      </c>
      <c r="AF77" s="275"/>
      <c r="AG77" s="363" t="s">
        <v>321</v>
      </c>
      <c r="AH77" s="363" t="s">
        <v>322</v>
      </c>
      <c r="AI77" s="174" t="s">
        <v>323</v>
      </c>
    </row>
    <row r="78" spans="2:35" ht="44.25" customHeight="1" x14ac:dyDescent="0.25">
      <c r="B78" s="233"/>
      <c r="C78" s="180"/>
      <c r="D78" s="183"/>
      <c r="E78" s="180"/>
      <c r="F78" s="198"/>
      <c r="G78" s="210"/>
      <c r="H78" s="211"/>
      <c r="I78" s="206"/>
      <c r="J78" s="205"/>
      <c r="K78" s="212"/>
      <c r="L78" s="168"/>
      <c r="M78" s="129" t="s">
        <v>7</v>
      </c>
      <c r="N78" s="19" t="s">
        <v>11</v>
      </c>
      <c r="O78" s="18">
        <f>IF(N78="SÍ",5,"0")</f>
        <v>5</v>
      </c>
      <c r="P78" s="205"/>
      <c r="Q78" s="195"/>
      <c r="R78" s="195"/>
      <c r="S78" s="197"/>
      <c r="T78" s="195"/>
      <c r="U78" s="197"/>
      <c r="V78" s="176"/>
      <c r="W78" s="188"/>
      <c r="X78" s="190"/>
      <c r="Y78" s="192"/>
      <c r="Z78" s="193"/>
      <c r="AA78" s="206"/>
      <c r="AB78" s="172"/>
      <c r="AC78" s="281"/>
      <c r="AD78" s="168"/>
      <c r="AE78" s="168"/>
      <c r="AF78" s="275"/>
      <c r="AG78" s="374"/>
      <c r="AH78" s="374"/>
      <c r="AI78" s="170"/>
    </row>
    <row r="79" spans="2:35" ht="25.5" customHeight="1" x14ac:dyDescent="0.25">
      <c r="B79" s="233"/>
      <c r="C79" s="180"/>
      <c r="D79" s="183"/>
      <c r="E79" s="180"/>
      <c r="F79" s="198"/>
      <c r="G79" s="210"/>
      <c r="H79" s="211"/>
      <c r="I79" s="206"/>
      <c r="J79" s="205"/>
      <c r="K79" s="199" t="str">
        <f>IF(AND(J77&gt;=5,J77&lt;=10),"BAJA",IF(AND(J77&gt;=15,J77&lt;=25),"MODERADA",IF(AND(J77&gt;=30,J77&lt;=50),"ALTA",IF(AND(J77&gt;=60,J77&lt;=100),"EXTREMA",""))))</f>
        <v>EXTREMA</v>
      </c>
      <c r="L79" s="168"/>
      <c r="M79" s="130" t="s">
        <v>3</v>
      </c>
      <c r="N79" s="19" t="s">
        <v>12</v>
      </c>
      <c r="O79" s="18" t="str">
        <f>IF(N79="SÍ",15,"0")</f>
        <v>0</v>
      </c>
      <c r="P79" s="205"/>
      <c r="Q79" s="195"/>
      <c r="R79" s="195"/>
      <c r="S79" s="197"/>
      <c r="T79" s="195"/>
      <c r="U79" s="197"/>
      <c r="V79" s="176"/>
      <c r="W79" s="188"/>
      <c r="X79" s="190"/>
      <c r="Y79" s="192"/>
      <c r="Z79" s="193"/>
      <c r="AA79" s="206"/>
      <c r="AB79" s="164" t="s">
        <v>129</v>
      </c>
      <c r="AC79" s="281"/>
      <c r="AD79" s="168"/>
      <c r="AE79" s="168"/>
      <c r="AF79" s="275"/>
      <c r="AG79" s="374"/>
      <c r="AH79" s="374"/>
      <c r="AI79" s="170"/>
    </row>
    <row r="80" spans="2:35" ht="29.25" customHeight="1" x14ac:dyDescent="0.25">
      <c r="B80" s="233"/>
      <c r="C80" s="180"/>
      <c r="D80" s="183"/>
      <c r="E80" s="180"/>
      <c r="F80" s="198"/>
      <c r="G80" s="210"/>
      <c r="H80" s="211"/>
      <c r="I80" s="206"/>
      <c r="J80" s="205"/>
      <c r="K80" s="199"/>
      <c r="L80" s="168"/>
      <c r="M80" s="130" t="s">
        <v>4</v>
      </c>
      <c r="N80" s="19" t="s">
        <v>11</v>
      </c>
      <c r="O80" s="18">
        <f>IF(N80="SÍ",10,"0")</f>
        <v>10</v>
      </c>
      <c r="P80" s="205"/>
      <c r="Q80" s="195"/>
      <c r="R80" s="195"/>
      <c r="S80" s="197"/>
      <c r="T80" s="195"/>
      <c r="U80" s="197"/>
      <c r="V80" s="176"/>
      <c r="W80" s="188"/>
      <c r="X80" s="190"/>
      <c r="Y80" s="192"/>
      <c r="Z80" s="193"/>
      <c r="AA80" s="206"/>
      <c r="AB80" s="165"/>
      <c r="AC80" s="281"/>
      <c r="AD80" s="168"/>
      <c r="AE80" s="168"/>
      <c r="AF80" s="275"/>
      <c r="AG80" s="374"/>
      <c r="AH80" s="374"/>
      <c r="AI80" s="170"/>
    </row>
    <row r="81" spans="2:35" ht="50.25" customHeight="1" x14ac:dyDescent="0.25">
      <c r="B81" s="233"/>
      <c r="C81" s="180"/>
      <c r="D81" s="183"/>
      <c r="E81" s="180"/>
      <c r="F81" s="198"/>
      <c r="G81" s="210"/>
      <c r="H81" s="211"/>
      <c r="I81" s="206"/>
      <c r="J81" s="205"/>
      <c r="K81" s="199"/>
      <c r="L81" s="168"/>
      <c r="M81" s="129" t="s">
        <v>32</v>
      </c>
      <c r="N81" s="19" t="s">
        <v>11</v>
      </c>
      <c r="O81" s="18">
        <f>IF(N81="SÍ",15,"0")</f>
        <v>15</v>
      </c>
      <c r="P81" s="205"/>
      <c r="Q81" s="195"/>
      <c r="R81" s="195"/>
      <c r="S81" s="197"/>
      <c r="T81" s="195"/>
      <c r="U81" s="197"/>
      <c r="V81" s="176"/>
      <c r="W81" s="188"/>
      <c r="X81" s="190"/>
      <c r="Y81" s="192"/>
      <c r="Z81" s="193"/>
      <c r="AA81" s="206"/>
      <c r="AB81" s="165"/>
      <c r="AC81" s="281"/>
      <c r="AD81" s="168"/>
      <c r="AE81" s="168"/>
      <c r="AF81" s="275"/>
      <c r="AG81" s="374"/>
      <c r="AH81" s="374"/>
      <c r="AI81" s="170"/>
    </row>
    <row r="82" spans="2:35" ht="45" customHeight="1" x14ac:dyDescent="0.25">
      <c r="B82" s="233"/>
      <c r="C82" s="180"/>
      <c r="D82" s="183"/>
      <c r="E82" s="180"/>
      <c r="F82" s="198"/>
      <c r="G82" s="210"/>
      <c r="H82" s="211"/>
      <c r="I82" s="206"/>
      <c r="J82" s="205"/>
      <c r="K82" s="199"/>
      <c r="L82" s="168"/>
      <c r="M82" s="131" t="s">
        <v>5</v>
      </c>
      <c r="N82" s="19" t="s">
        <v>12</v>
      </c>
      <c r="O82" s="18" t="str">
        <f>IF(N82="SÍ",10,"0")</f>
        <v>0</v>
      </c>
      <c r="P82" s="205"/>
      <c r="Q82" s="195"/>
      <c r="R82" s="195"/>
      <c r="S82" s="197"/>
      <c r="T82" s="195"/>
      <c r="U82" s="197"/>
      <c r="V82" s="176"/>
      <c r="W82" s="188"/>
      <c r="X82" s="190"/>
      <c r="Y82" s="192"/>
      <c r="Z82" s="193"/>
      <c r="AA82" s="206"/>
      <c r="AB82" s="165"/>
      <c r="AC82" s="281"/>
      <c r="AD82" s="168"/>
      <c r="AE82" s="168"/>
      <c r="AF82" s="275"/>
      <c r="AG82" s="374"/>
      <c r="AH82" s="374"/>
      <c r="AI82" s="170"/>
    </row>
    <row r="83" spans="2:35" ht="55.5" customHeight="1" x14ac:dyDescent="0.25">
      <c r="B83" s="234"/>
      <c r="C83" s="181"/>
      <c r="D83" s="184"/>
      <c r="E83" s="181"/>
      <c r="F83" s="198"/>
      <c r="G83" s="217"/>
      <c r="H83" s="211"/>
      <c r="I83" s="206"/>
      <c r="J83" s="205"/>
      <c r="K83" s="199"/>
      <c r="L83" s="168"/>
      <c r="M83" s="153" t="s">
        <v>31</v>
      </c>
      <c r="N83" s="99" t="s">
        <v>11</v>
      </c>
      <c r="O83" s="18">
        <f>IF(N83="SÍ",30,"0")</f>
        <v>30</v>
      </c>
      <c r="P83" s="205"/>
      <c r="Q83" s="195"/>
      <c r="R83" s="195"/>
      <c r="S83" s="197"/>
      <c r="T83" s="195"/>
      <c r="U83" s="197"/>
      <c r="V83" s="176"/>
      <c r="W83" s="213"/>
      <c r="X83" s="214"/>
      <c r="Y83" s="215"/>
      <c r="Z83" s="193"/>
      <c r="AA83" s="206"/>
      <c r="AB83" s="166"/>
      <c r="AC83" s="281"/>
      <c r="AD83" s="168"/>
      <c r="AE83" s="168"/>
      <c r="AF83" s="275"/>
      <c r="AG83" s="375"/>
      <c r="AH83" s="375"/>
      <c r="AI83" s="170"/>
    </row>
    <row r="84" spans="2:35" ht="35.25" customHeight="1" x14ac:dyDescent="0.25">
      <c r="B84" s="230" t="s">
        <v>229</v>
      </c>
      <c r="C84" s="179" t="s">
        <v>196</v>
      </c>
      <c r="D84" s="182" t="s">
        <v>130</v>
      </c>
      <c r="E84" s="182" t="s">
        <v>131</v>
      </c>
      <c r="F84" s="198" t="s">
        <v>15</v>
      </c>
      <c r="G84" s="200" t="str">
        <f>IF(F84="(1) RARA VEZ","1", IF(F84="(2) IMPROBABLE","2",IF(F84="(3) POSIBLE","3",IF(F84="(4) PROBABLE","4",IF(F84="(5) CASI SEGURO","5","")))))</f>
        <v>3</v>
      </c>
      <c r="H84" s="211" t="s">
        <v>18</v>
      </c>
      <c r="I84" s="284" t="str">
        <f>IF(H84="(5) MODERADO","5", IF(H84="(10) MAYOR","10",IF(H84="(20) CATASTROFICO","20","")))</f>
        <v>5</v>
      </c>
      <c r="J84" s="285">
        <f>G84*I84</f>
        <v>15</v>
      </c>
      <c r="K84" s="212">
        <f>+J84</f>
        <v>15</v>
      </c>
      <c r="L84" s="168" t="s">
        <v>132</v>
      </c>
      <c r="M84" s="128" t="s">
        <v>6</v>
      </c>
      <c r="N84" s="19" t="s">
        <v>11</v>
      </c>
      <c r="O84" s="104">
        <f>IF(N84="SÍ",15,"0")</f>
        <v>15</v>
      </c>
      <c r="P84" s="286">
        <f>SUM(O84:O90)</f>
        <v>90</v>
      </c>
      <c r="Q84" s="287" t="str">
        <f>IF(AND($M84&gt;=0,$M84&lt;=50),0,IF(AND($M84&gt;50,$M84&lt;=75),1,IF(AND($M84&gt;75,$M84&lt;=100),2,"")))</f>
        <v/>
      </c>
      <c r="R84" s="287" t="e">
        <f>$D84-$N84</f>
        <v>#VALUE!</v>
      </c>
      <c r="S84" s="196">
        <f>IF($O84&lt;=0,1,$O84)</f>
        <v>15</v>
      </c>
      <c r="T84" s="287" t="e">
        <f>$F84-$N84</f>
        <v>#VALUE!</v>
      </c>
      <c r="U84" s="196" t="str">
        <f>IF($Q84=19,10,IF($Q84=18,5,IF($Q84=9,5,IF($Q84=8,5,I84))))</f>
        <v>5</v>
      </c>
      <c r="V84" s="185" t="s">
        <v>8</v>
      </c>
      <c r="W84" s="177" t="s">
        <v>13</v>
      </c>
      <c r="X84" s="289" t="str">
        <f>IF($S84="PROBABILIDAD",$P84,$D84)</f>
        <v>Sustracción de elementos y/o bienes de propiedad del Instituto.</v>
      </c>
      <c r="Y84" s="169" t="s">
        <v>18</v>
      </c>
      <c r="Z84" s="292" t="str">
        <f>IF($S84="IMPACTO",$R84,$F84)</f>
        <v>(3) POSIBLE</v>
      </c>
      <c r="AA84" s="284" t="e">
        <f>$U84*$W84</f>
        <v>#VALUE!</v>
      </c>
      <c r="AB84" s="171">
        <v>5</v>
      </c>
      <c r="AC84" s="202" t="s">
        <v>126</v>
      </c>
      <c r="AD84" s="202" t="s">
        <v>133</v>
      </c>
      <c r="AE84" s="168" t="s">
        <v>128</v>
      </c>
      <c r="AF84" s="275"/>
      <c r="AG84" s="363" t="s">
        <v>321</v>
      </c>
      <c r="AH84" s="363" t="s">
        <v>322</v>
      </c>
      <c r="AI84" s="174" t="s">
        <v>323</v>
      </c>
    </row>
    <row r="85" spans="2:35" ht="37.5" customHeight="1" x14ac:dyDescent="0.25">
      <c r="B85" s="233"/>
      <c r="C85" s="180"/>
      <c r="D85" s="183"/>
      <c r="E85" s="183"/>
      <c r="F85" s="198"/>
      <c r="G85" s="200"/>
      <c r="H85" s="211"/>
      <c r="I85" s="284"/>
      <c r="J85" s="285"/>
      <c r="K85" s="212"/>
      <c r="L85" s="168"/>
      <c r="M85" s="129" t="s">
        <v>7</v>
      </c>
      <c r="N85" s="19" t="s">
        <v>11</v>
      </c>
      <c r="O85" s="105">
        <f>IF(N85="SÍ",5,"0")</f>
        <v>5</v>
      </c>
      <c r="P85" s="285"/>
      <c r="Q85" s="288"/>
      <c r="R85" s="288"/>
      <c r="S85" s="197"/>
      <c r="T85" s="288"/>
      <c r="U85" s="197"/>
      <c r="V85" s="186"/>
      <c r="W85" s="177"/>
      <c r="X85" s="290"/>
      <c r="Y85" s="169"/>
      <c r="Z85" s="292"/>
      <c r="AA85" s="284"/>
      <c r="AB85" s="172"/>
      <c r="AC85" s="282"/>
      <c r="AD85" s="282"/>
      <c r="AE85" s="168"/>
      <c r="AF85" s="275"/>
      <c r="AG85" s="374"/>
      <c r="AH85" s="374"/>
      <c r="AI85" s="170"/>
    </row>
    <row r="86" spans="2:35" ht="22.5" customHeight="1" x14ac:dyDescent="0.25">
      <c r="B86" s="233"/>
      <c r="C86" s="180"/>
      <c r="D86" s="183"/>
      <c r="E86" s="183"/>
      <c r="F86" s="198"/>
      <c r="G86" s="200"/>
      <c r="H86" s="211"/>
      <c r="I86" s="284"/>
      <c r="J86" s="285"/>
      <c r="K86" s="199" t="str">
        <f>IF(AND(J84&gt;=5,J84&lt;=10),"BAJA",IF(AND(J84&gt;=15,J84&lt;=25),"MODERADA",IF(AND(J84&gt;=30,J84&lt;=50),"ALTA",IF(AND(J84&gt;=60,J84&lt;=100),"EXTREMA",""))))</f>
        <v>MODERADA</v>
      </c>
      <c r="L86" s="168"/>
      <c r="M86" s="130" t="s">
        <v>3</v>
      </c>
      <c r="N86" s="19" t="s">
        <v>11</v>
      </c>
      <c r="O86" s="105">
        <f>IF(N86="SÍ",15,"0")</f>
        <v>15</v>
      </c>
      <c r="P86" s="285"/>
      <c r="Q86" s="288"/>
      <c r="R86" s="288"/>
      <c r="S86" s="197"/>
      <c r="T86" s="288"/>
      <c r="U86" s="197"/>
      <c r="V86" s="186"/>
      <c r="W86" s="177"/>
      <c r="X86" s="290"/>
      <c r="Y86" s="169"/>
      <c r="Z86" s="292"/>
      <c r="AA86" s="284"/>
      <c r="AB86" s="164" t="s">
        <v>109</v>
      </c>
      <c r="AC86" s="282"/>
      <c r="AD86" s="282"/>
      <c r="AE86" s="168"/>
      <c r="AF86" s="275"/>
      <c r="AG86" s="374"/>
      <c r="AH86" s="374"/>
      <c r="AI86" s="170"/>
    </row>
    <row r="87" spans="2:35" ht="24" customHeight="1" x14ac:dyDescent="0.25">
      <c r="B87" s="233"/>
      <c r="C87" s="180"/>
      <c r="D87" s="183"/>
      <c r="E87" s="183"/>
      <c r="F87" s="198"/>
      <c r="G87" s="200"/>
      <c r="H87" s="211"/>
      <c r="I87" s="284"/>
      <c r="J87" s="285"/>
      <c r="K87" s="199"/>
      <c r="L87" s="168"/>
      <c r="M87" s="130" t="s">
        <v>4</v>
      </c>
      <c r="N87" s="19" t="s">
        <v>11</v>
      </c>
      <c r="O87" s="105">
        <f>IF(N87="SÍ",10,"0")</f>
        <v>10</v>
      </c>
      <c r="P87" s="285"/>
      <c r="Q87" s="288"/>
      <c r="R87" s="288"/>
      <c r="S87" s="197"/>
      <c r="T87" s="288"/>
      <c r="U87" s="197"/>
      <c r="V87" s="186"/>
      <c r="W87" s="177"/>
      <c r="X87" s="290"/>
      <c r="Y87" s="169"/>
      <c r="Z87" s="292"/>
      <c r="AA87" s="284"/>
      <c r="AB87" s="165"/>
      <c r="AC87" s="282"/>
      <c r="AD87" s="282"/>
      <c r="AE87" s="168"/>
      <c r="AF87" s="275"/>
      <c r="AG87" s="374"/>
      <c r="AH87" s="374"/>
      <c r="AI87" s="170"/>
    </row>
    <row r="88" spans="2:35" ht="31.5" x14ac:dyDescent="0.25">
      <c r="B88" s="233"/>
      <c r="C88" s="180"/>
      <c r="D88" s="183"/>
      <c r="E88" s="183"/>
      <c r="F88" s="198"/>
      <c r="G88" s="200"/>
      <c r="H88" s="211"/>
      <c r="I88" s="284"/>
      <c r="J88" s="285"/>
      <c r="K88" s="199"/>
      <c r="L88" s="168"/>
      <c r="M88" s="129" t="s">
        <v>32</v>
      </c>
      <c r="N88" s="19" t="s">
        <v>11</v>
      </c>
      <c r="O88" s="105">
        <f>IF(N88="SÍ",15,"0")</f>
        <v>15</v>
      </c>
      <c r="P88" s="285"/>
      <c r="Q88" s="288"/>
      <c r="R88" s="288"/>
      <c r="S88" s="197"/>
      <c r="T88" s="288"/>
      <c r="U88" s="197"/>
      <c r="V88" s="186"/>
      <c r="W88" s="177"/>
      <c r="X88" s="290"/>
      <c r="Y88" s="169"/>
      <c r="Z88" s="292"/>
      <c r="AA88" s="284"/>
      <c r="AB88" s="165"/>
      <c r="AC88" s="282"/>
      <c r="AD88" s="282"/>
      <c r="AE88" s="168"/>
      <c r="AF88" s="275"/>
      <c r="AG88" s="374"/>
      <c r="AH88" s="374"/>
      <c r="AI88" s="170"/>
    </row>
    <row r="89" spans="2:35" ht="31.5" x14ac:dyDescent="0.25">
      <c r="B89" s="233"/>
      <c r="C89" s="180"/>
      <c r="D89" s="183"/>
      <c r="E89" s="183"/>
      <c r="F89" s="198"/>
      <c r="G89" s="200"/>
      <c r="H89" s="211"/>
      <c r="I89" s="284"/>
      <c r="J89" s="285"/>
      <c r="K89" s="199"/>
      <c r="L89" s="168"/>
      <c r="M89" s="129" t="s">
        <v>5</v>
      </c>
      <c r="N89" s="19" t="s">
        <v>12</v>
      </c>
      <c r="O89" s="105" t="str">
        <f>IF(N89="SÍ",10,"0")</f>
        <v>0</v>
      </c>
      <c r="P89" s="285"/>
      <c r="Q89" s="288"/>
      <c r="R89" s="288"/>
      <c r="S89" s="197"/>
      <c r="T89" s="288"/>
      <c r="U89" s="197"/>
      <c r="V89" s="186"/>
      <c r="W89" s="177"/>
      <c r="X89" s="290"/>
      <c r="Y89" s="169"/>
      <c r="Z89" s="292"/>
      <c r="AA89" s="284"/>
      <c r="AB89" s="165"/>
      <c r="AC89" s="282"/>
      <c r="AD89" s="282"/>
      <c r="AE89" s="168"/>
      <c r="AF89" s="275"/>
      <c r="AG89" s="374"/>
      <c r="AH89" s="374"/>
      <c r="AI89" s="170"/>
    </row>
    <row r="90" spans="2:35" ht="129" customHeight="1" x14ac:dyDescent="0.25">
      <c r="B90" s="234"/>
      <c r="C90" s="181"/>
      <c r="D90" s="184"/>
      <c r="E90" s="184"/>
      <c r="F90" s="198"/>
      <c r="G90" s="283"/>
      <c r="H90" s="207"/>
      <c r="I90" s="284"/>
      <c r="J90" s="285"/>
      <c r="K90" s="199"/>
      <c r="L90" s="168"/>
      <c r="M90" s="131" t="s">
        <v>31</v>
      </c>
      <c r="N90" s="19" t="s">
        <v>11</v>
      </c>
      <c r="O90" s="105">
        <f>IF(N90="SÍ",30,"0")</f>
        <v>30</v>
      </c>
      <c r="P90" s="285"/>
      <c r="Q90" s="288"/>
      <c r="R90" s="288"/>
      <c r="S90" s="197"/>
      <c r="T90" s="288"/>
      <c r="U90" s="197"/>
      <c r="V90" s="186"/>
      <c r="W90" s="177"/>
      <c r="X90" s="291"/>
      <c r="Y90" s="169"/>
      <c r="Z90" s="292"/>
      <c r="AA90" s="284"/>
      <c r="AB90" s="166"/>
      <c r="AC90" s="282"/>
      <c r="AD90" s="282"/>
      <c r="AE90" s="168"/>
      <c r="AF90" s="275"/>
      <c r="AG90" s="375"/>
      <c r="AH90" s="375"/>
      <c r="AI90" s="170"/>
    </row>
    <row r="91" spans="2:35" ht="25.5" customHeight="1" x14ac:dyDescent="0.25">
      <c r="B91" s="230" t="s">
        <v>259</v>
      </c>
      <c r="C91" s="304" t="s">
        <v>149</v>
      </c>
      <c r="D91" s="182" t="s">
        <v>240</v>
      </c>
      <c r="E91" s="179" t="s">
        <v>241</v>
      </c>
      <c r="F91" s="311" t="s">
        <v>15</v>
      </c>
      <c r="G91" s="312" t="str">
        <f>IF(F91="(1) RARA VEZ","1", IF(F91="(2) IMPROBABLE","2",IF(F91="(3) POSIBLE","3",IF(F91="(4) PROBABLE","4",IF(F91="(5) CASI SEGURO","5","")))))</f>
        <v>3</v>
      </c>
      <c r="H91" s="211" t="s">
        <v>20</v>
      </c>
      <c r="I91" s="309" t="str">
        <f>IF(H91="(5) MODERADO","5", IF(H91="(10) MAYOR","10",IF(H91="(20) CATASTROFICO","20","")))</f>
        <v>10</v>
      </c>
      <c r="J91" s="294">
        <f>G91*I91</f>
        <v>30</v>
      </c>
      <c r="K91" s="212">
        <f>+J91</f>
        <v>30</v>
      </c>
      <c r="L91" s="168" t="s">
        <v>134</v>
      </c>
      <c r="M91" s="155" t="s">
        <v>6</v>
      </c>
      <c r="N91" s="106" t="s">
        <v>11</v>
      </c>
      <c r="O91" s="107">
        <f>IF(N91="SÍ",15,"0")</f>
        <v>15</v>
      </c>
      <c r="P91" s="295">
        <f>SUM(O91:O97)</f>
        <v>55</v>
      </c>
      <c r="Q91" s="294" t="str">
        <f>IF(AND($M91&gt;=0,$M91&lt;=50),0,IF(AND($M91&gt;50,$M91&lt;=75),1,IF(AND($M91&gt;75,$M91&lt;=100),2,"")))</f>
        <v/>
      </c>
      <c r="R91" s="294" t="e">
        <f>$D91-$N91</f>
        <v>#VALUE!</v>
      </c>
      <c r="S91" s="296">
        <f>IF($O91&lt;=0,1,$O91)</f>
        <v>15</v>
      </c>
      <c r="T91" s="294" t="e">
        <f>$F91-$N91</f>
        <v>#VALUE!</v>
      </c>
      <c r="U91" s="296" t="str">
        <f>IF($Q91=19,10,IF($Q91=18,5,IF($Q91=9,5,IF($Q91=8,5,I91))))</f>
        <v>10</v>
      </c>
      <c r="V91" s="176" t="s">
        <v>8</v>
      </c>
      <c r="W91" s="297" t="s">
        <v>158</v>
      </c>
      <c r="X91" s="299" t="str">
        <f>IF($S91="PROBABILIDAD",$P91,$D91)</f>
        <v>* No confidencialidad de la información
* Procesos disciplinarios pueden ser desvirtuados de su principio
* Violación a la privacidad de los (las) investigados (as)</v>
      </c>
      <c r="Y91" s="301" t="s">
        <v>20</v>
      </c>
      <c r="Z91" s="303" t="str">
        <f>IF($S91="IMPACTO",$R91,$F91)</f>
        <v>(3) POSIBLE</v>
      </c>
      <c r="AA91" s="293" t="e">
        <f>$U91*$W91</f>
        <v>#VALUE!</v>
      </c>
      <c r="AB91" s="171">
        <v>20</v>
      </c>
      <c r="AC91" s="315" t="s">
        <v>135</v>
      </c>
      <c r="AD91" s="167" t="s">
        <v>136</v>
      </c>
      <c r="AE91" s="167" t="s">
        <v>137</v>
      </c>
      <c r="AF91" s="275"/>
      <c r="AG91" s="275"/>
      <c r="AH91" s="372"/>
      <c r="AI91" s="275"/>
    </row>
    <row r="92" spans="2:35" ht="28.5" customHeight="1" x14ac:dyDescent="0.25">
      <c r="B92" s="233"/>
      <c r="C92" s="305"/>
      <c r="D92" s="183"/>
      <c r="E92" s="180"/>
      <c r="F92" s="198"/>
      <c r="G92" s="307"/>
      <c r="H92" s="211"/>
      <c r="I92" s="309"/>
      <c r="J92" s="294"/>
      <c r="K92" s="212"/>
      <c r="L92" s="168"/>
      <c r="M92" s="156" t="s">
        <v>7</v>
      </c>
      <c r="N92" s="108" t="s">
        <v>11</v>
      </c>
      <c r="O92" s="107">
        <f>IF(N92="SÍ",5,"0")</f>
        <v>5</v>
      </c>
      <c r="P92" s="294"/>
      <c r="Q92" s="294"/>
      <c r="R92" s="294"/>
      <c r="S92" s="296"/>
      <c r="T92" s="294"/>
      <c r="U92" s="296"/>
      <c r="V92" s="176"/>
      <c r="W92" s="297"/>
      <c r="X92" s="299"/>
      <c r="Y92" s="301"/>
      <c r="Z92" s="303"/>
      <c r="AA92" s="293"/>
      <c r="AB92" s="172"/>
      <c r="AC92" s="315"/>
      <c r="AD92" s="167"/>
      <c r="AE92" s="167"/>
      <c r="AF92" s="275"/>
      <c r="AG92" s="275"/>
      <c r="AH92" s="373"/>
      <c r="AI92" s="275"/>
    </row>
    <row r="93" spans="2:35" ht="22.5" customHeight="1" x14ac:dyDescent="0.25">
      <c r="B93" s="233"/>
      <c r="C93" s="305"/>
      <c r="D93" s="183"/>
      <c r="E93" s="180"/>
      <c r="F93" s="198"/>
      <c r="G93" s="307"/>
      <c r="H93" s="211"/>
      <c r="I93" s="309"/>
      <c r="J93" s="294"/>
      <c r="K93" s="199" t="str">
        <f>IF(AND(J91&gt;=5,J91&lt;=10),"BAJA",IF(AND(J91&gt;=15,J91&lt;=25),"MODERADA",IF(AND(J91&gt;=30,J91&lt;=50),"ALTA",IF(AND(J91&gt;=60,J91&lt;=100),"EXTREMA",""))))</f>
        <v>ALTA</v>
      </c>
      <c r="L93" s="168"/>
      <c r="M93" s="156" t="s">
        <v>3</v>
      </c>
      <c r="N93" s="108" t="s">
        <v>12</v>
      </c>
      <c r="O93" s="107" t="str">
        <f>IF(N93="SÍ",15,"0")</f>
        <v>0</v>
      </c>
      <c r="P93" s="294"/>
      <c r="Q93" s="294"/>
      <c r="R93" s="294"/>
      <c r="S93" s="296"/>
      <c r="T93" s="294"/>
      <c r="U93" s="296"/>
      <c r="V93" s="176"/>
      <c r="W93" s="297"/>
      <c r="X93" s="299"/>
      <c r="Y93" s="301"/>
      <c r="Z93" s="303"/>
      <c r="AA93" s="293"/>
      <c r="AB93" s="164" t="s">
        <v>129</v>
      </c>
      <c r="AC93" s="315"/>
      <c r="AD93" s="167"/>
      <c r="AE93" s="167"/>
      <c r="AF93" s="275"/>
      <c r="AG93" s="275"/>
      <c r="AH93" s="373"/>
      <c r="AI93" s="275"/>
    </row>
    <row r="94" spans="2:35" ht="22.5" customHeight="1" x14ac:dyDescent="0.25">
      <c r="B94" s="233"/>
      <c r="C94" s="305"/>
      <c r="D94" s="183"/>
      <c r="E94" s="180"/>
      <c r="F94" s="198"/>
      <c r="G94" s="307"/>
      <c r="H94" s="211"/>
      <c r="I94" s="309"/>
      <c r="J94" s="294"/>
      <c r="K94" s="199"/>
      <c r="L94" s="168"/>
      <c r="M94" s="156" t="s">
        <v>4</v>
      </c>
      <c r="N94" s="108" t="s">
        <v>11</v>
      </c>
      <c r="O94" s="107">
        <f>IF(N94="SÍ",10,"0")</f>
        <v>10</v>
      </c>
      <c r="P94" s="294"/>
      <c r="Q94" s="294"/>
      <c r="R94" s="294"/>
      <c r="S94" s="296"/>
      <c r="T94" s="294"/>
      <c r="U94" s="296"/>
      <c r="V94" s="176"/>
      <c r="W94" s="297"/>
      <c r="X94" s="299"/>
      <c r="Y94" s="301"/>
      <c r="Z94" s="303"/>
      <c r="AA94" s="293"/>
      <c r="AB94" s="165"/>
      <c r="AC94" s="315"/>
      <c r="AD94" s="167"/>
      <c r="AE94" s="167"/>
      <c r="AF94" s="275"/>
      <c r="AG94" s="275"/>
      <c r="AH94" s="373"/>
      <c r="AI94" s="275"/>
    </row>
    <row r="95" spans="2:35" ht="35.25" customHeight="1" x14ac:dyDescent="0.25">
      <c r="B95" s="233"/>
      <c r="C95" s="305"/>
      <c r="D95" s="183"/>
      <c r="E95" s="180"/>
      <c r="F95" s="198"/>
      <c r="G95" s="307"/>
      <c r="H95" s="211"/>
      <c r="I95" s="309"/>
      <c r="J95" s="294"/>
      <c r="K95" s="199"/>
      <c r="L95" s="168"/>
      <c r="M95" s="156" t="s">
        <v>32</v>
      </c>
      <c r="N95" s="108" t="s">
        <v>11</v>
      </c>
      <c r="O95" s="107">
        <f>IF(N95="SÍ",15,"0")</f>
        <v>15</v>
      </c>
      <c r="P95" s="294"/>
      <c r="Q95" s="294"/>
      <c r="R95" s="294"/>
      <c r="S95" s="296"/>
      <c r="T95" s="294"/>
      <c r="U95" s="296"/>
      <c r="V95" s="176"/>
      <c r="W95" s="297"/>
      <c r="X95" s="299"/>
      <c r="Y95" s="301"/>
      <c r="Z95" s="303"/>
      <c r="AA95" s="293"/>
      <c r="AB95" s="165"/>
      <c r="AC95" s="315"/>
      <c r="AD95" s="167"/>
      <c r="AE95" s="167"/>
      <c r="AF95" s="275"/>
      <c r="AG95" s="275"/>
      <c r="AH95" s="373"/>
      <c r="AI95" s="275"/>
    </row>
    <row r="96" spans="2:35" ht="31.5" x14ac:dyDescent="0.25">
      <c r="B96" s="233"/>
      <c r="C96" s="305"/>
      <c r="D96" s="183"/>
      <c r="E96" s="180"/>
      <c r="F96" s="198"/>
      <c r="G96" s="307"/>
      <c r="H96" s="211"/>
      <c r="I96" s="309"/>
      <c r="J96" s="294"/>
      <c r="K96" s="199"/>
      <c r="L96" s="168"/>
      <c r="M96" s="156" t="s">
        <v>138</v>
      </c>
      <c r="N96" s="108" t="s">
        <v>11</v>
      </c>
      <c r="O96" s="107">
        <f>IF(N96="SÍ",10,"0")</f>
        <v>10</v>
      </c>
      <c r="P96" s="294"/>
      <c r="Q96" s="294"/>
      <c r="R96" s="294"/>
      <c r="S96" s="296"/>
      <c r="T96" s="294"/>
      <c r="U96" s="296"/>
      <c r="V96" s="176"/>
      <c r="W96" s="297"/>
      <c r="X96" s="299"/>
      <c r="Y96" s="301"/>
      <c r="Z96" s="303"/>
      <c r="AA96" s="293"/>
      <c r="AB96" s="165"/>
      <c r="AC96" s="315"/>
      <c r="AD96" s="167"/>
      <c r="AE96" s="167"/>
      <c r="AF96" s="275"/>
      <c r="AG96" s="275"/>
      <c r="AH96" s="373"/>
      <c r="AI96" s="275"/>
    </row>
    <row r="97" spans="2:35" ht="80.25" customHeight="1" x14ac:dyDescent="0.25">
      <c r="B97" s="233"/>
      <c r="C97" s="306"/>
      <c r="D97" s="184"/>
      <c r="E97" s="181"/>
      <c r="F97" s="216"/>
      <c r="G97" s="308"/>
      <c r="H97" s="211"/>
      <c r="I97" s="309"/>
      <c r="J97" s="294"/>
      <c r="K97" s="199"/>
      <c r="L97" s="168"/>
      <c r="M97" s="157" t="s">
        <v>31</v>
      </c>
      <c r="N97" s="108" t="s">
        <v>12</v>
      </c>
      <c r="O97" s="107" t="str">
        <f>IF(N97="SÍ",30,"0")</f>
        <v>0</v>
      </c>
      <c r="P97" s="294"/>
      <c r="Q97" s="294"/>
      <c r="R97" s="294"/>
      <c r="S97" s="296"/>
      <c r="T97" s="294"/>
      <c r="U97" s="296"/>
      <c r="V97" s="176"/>
      <c r="W97" s="298"/>
      <c r="X97" s="300"/>
      <c r="Y97" s="302"/>
      <c r="Z97" s="303"/>
      <c r="AA97" s="293"/>
      <c r="AB97" s="166"/>
      <c r="AC97" s="315"/>
      <c r="AD97" s="167"/>
      <c r="AE97" s="167"/>
      <c r="AF97" s="275"/>
      <c r="AG97" s="275"/>
      <c r="AH97" s="373"/>
      <c r="AI97" s="275"/>
    </row>
    <row r="98" spans="2:35" ht="25.5" customHeight="1" x14ac:dyDescent="0.25">
      <c r="B98" s="233"/>
      <c r="C98" s="304" t="s">
        <v>150</v>
      </c>
      <c r="D98" s="182" t="s">
        <v>139</v>
      </c>
      <c r="E98" s="179" t="s">
        <v>140</v>
      </c>
      <c r="F98" s="198" t="s">
        <v>15</v>
      </c>
      <c r="G98" s="307" t="str">
        <f>IF(F98="(1) RARA VEZ","1", IF(F98="(2) IMPROBABLE","2",IF(F98="(3) POSIBLE","3",IF(F98="(4) PROBABLE","4",IF(F98="(5) CASI SEGURO","5","")))))</f>
        <v>3</v>
      </c>
      <c r="H98" s="211" t="s">
        <v>20</v>
      </c>
      <c r="I98" s="309" t="str">
        <f>IF(H98="(5) MODERADO","5", IF(H98="(10) MAYOR","10",IF(H98="(20) CATASTROFICO","20","")))</f>
        <v>10</v>
      </c>
      <c r="J98" s="294">
        <f>G98*I98</f>
        <v>30</v>
      </c>
      <c r="K98" s="212">
        <f>+J98</f>
        <v>30</v>
      </c>
      <c r="L98" s="168" t="s">
        <v>141</v>
      </c>
      <c r="M98" s="158" t="s">
        <v>6</v>
      </c>
      <c r="N98" s="108" t="s">
        <v>11</v>
      </c>
      <c r="O98" s="109">
        <f>IF(N98="SÍ",15,"0")</f>
        <v>15</v>
      </c>
      <c r="P98" s="316">
        <f>SUM(O98:O104)</f>
        <v>35</v>
      </c>
      <c r="Q98" s="317" t="str">
        <f>IF(AND($M98&gt;=0,$M98&lt;=50),0,IF(AND($M98&gt;50,$M98&lt;=75),1,IF(AND($M98&gt;75,$M98&lt;=100),2,"")))</f>
        <v/>
      </c>
      <c r="R98" s="317" t="e">
        <f>$D98-$N98</f>
        <v>#VALUE!</v>
      </c>
      <c r="S98" s="318">
        <f>IF($O98&lt;=0,1,$O98)</f>
        <v>15</v>
      </c>
      <c r="T98" s="317" t="e">
        <f>$F98-$N98</f>
        <v>#VALUE!</v>
      </c>
      <c r="U98" s="318" t="str">
        <f>IF($Q98=19,10,IF($Q98=18,5,IF($Q98=9,5,IF($Q98=8,5,I98))))</f>
        <v>10</v>
      </c>
      <c r="V98" s="185" t="s">
        <v>9</v>
      </c>
      <c r="W98" s="187" t="s">
        <v>15</v>
      </c>
      <c r="X98" s="313" t="str">
        <f>IF($S98="PROBABILIDAD",$P98,$D98)</f>
        <v>* Perdida o alteración de la información fisica y magnetica.</v>
      </c>
      <c r="Y98" s="301" t="s">
        <v>20</v>
      </c>
      <c r="Z98" s="303" t="str">
        <f>IF($S98="IMPACTO",$R98,$F98)</f>
        <v>(3) POSIBLE</v>
      </c>
      <c r="AA98" s="293" t="e">
        <f>$U98*$W98</f>
        <v>#VALUE!</v>
      </c>
      <c r="AB98" s="171">
        <v>30</v>
      </c>
      <c r="AC98" s="315" t="s">
        <v>135</v>
      </c>
      <c r="AD98" s="167" t="s">
        <v>142</v>
      </c>
      <c r="AE98" s="167" t="s">
        <v>143</v>
      </c>
      <c r="AF98" s="275"/>
      <c r="AG98" s="275"/>
      <c r="AH98" s="372"/>
      <c r="AI98" s="275"/>
    </row>
    <row r="99" spans="2:35" ht="31.5" x14ac:dyDescent="0.25">
      <c r="B99" s="233"/>
      <c r="C99" s="305"/>
      <c r="D99" s="183"/>
      <c r="E99" s="180"/>
      <c r="F99" s="198"/>
      <c r="G99" s="307"/>
      <c r="H99" s="211"/>
      <c r="I99" s="309"/>
      <c r="J99" s="294"/>
      <c r="K99" s="212"/>
      <c r="L99" s="168"/>
      <c r="M99" s="156" t="s">
        <v>7</v>
      </c>
      <c r="N99" s="108" t="s">
        <v>11</v>
      </c>
      <c r="O99" s="107">
        <f>IF(N99="SÍ",5,"0")</f>
        <v>5</v>
      </c>
      <c r="P99" s="294"/>
      <c r="Q99" s="294"/>
      <c r="R99" s="294"/>
      <c r="S99" s="296"/>
      <c r="T99" s="294"/>
      <c r="U99" s="296"/>
      <c r="V99" s="186"/>
      <c r="W99" s="188"/>
      <c r="X99" s="314"/>
      <c r="Y99" s="301"/>
      <c r="Z99" s="303"/>
      <c r="AA99" s="293"/>
      <c r="AB99" s="172"/>
      <c r="AC99" s="315"/>
      <c r="AD99" s="167"/>
      <c r="AE99" s="167"/>
      <c r="AF99" s="275"/>
      <c r="AG99" s="275"/>
      <c r="AH99" s="373"/>
      <c r="AI99" s="275"/>
    </row>
    <row r="100" spans="2:35" ht="15" customHeight="1" x14ac:dyDescent="0.25">
      <c r="B100" s="233"/>
      <c r="C100" s="305"/>
      <c r="D100" s="183"/>
      <c r="E100" s="180"/>
      <c r="F100" s="198"/>
      <c r="G100" s="307"/>
      <c r="H100" s="211"/>
      <c r="I100" s="309"/>
      <c r="J100" s="294"/>
      <c r="K100" s="199" t="str">
        <f>IF(AND(J98&gt;=5,J98&lt;=10),"BAJA",IF(AND(J98&gt;=15,J98&lt;=25),"MODERADA",IF(AND(J98&gt;=30,J98&lt;=50),"ALTA",IF(AND(J98&gt;=60,J98&lt;=100),"EXTREMA",""))))</f>
        <v>ALTA</v>
      </c>
      <c r="L100" s="168"/>
      <c r="M100" s="156" t="s">
        <v>3</v>
      </c>
      <c r="N100" s="108" t="s">
        <v>11</v>
      </c>
      <c r="O100" s="107">
        <f>IF(N100="SÍ",15,"0")</f>
        <v>15</v>
      </c>
      <c r="P100" s="294"/>
      <c r="Q100" s="294"/>
      <c r="R100" s="294"/>
      <c r="S100" s="296"/>
      <c r="T100" s="294"/>
      <c r="U100" s="296"/>
      <c r="V100" s="186"/>
      <c r="W100" s="188"/>
      <c r="X100" s="314"/>
      <c r="Y100" s="301"/>
      <c r="Z100" s="303"/>
      <c r="AA100" s="293"/>
      <c r="AB100" s="164" t="s">
        <v>148</v>
      </c>
      <c r="AC100" s="315"/>
      <c r="AD100" s="167"/>
      <c r="AE100" s="167"/>
      <c r="AF100" s="275"/>
      <c r="AG100" s="275"/>
      <c r="AH100" s="373"/>
      <c r="AI100" s="275"/>
    </row>
    <row r="101" spans="2:35" ht="15" customHeight="1" x14ac:dyDescent="0.25">
      <c r="B101" s="233"/>
      <c r="C101" s="305"/>
      <c r="D101" s="183"/>
      <c r="E101" s="180"/>
      <c r="F101" s="198"/>
      <c r="G101" s="307"/>
      <c r="H101" s="211"/>
      <c r="I101" s="309"/>
      <c r="J101" s="294"/>
      <c r="K101" s="199"/>
      <c r="L101" s="168"/>
      <c r="M101" s="156" t="s">
        <v>4</v>
      </c>
      <c r="N101" s="108" t="s">
        <v>12</v>
      </c>
      <c r="O101" s="107" t="str">
        <f>IF(N101="SÍ",10,"0")</f>
        <v>0</v>
      </c>
      <c r="P101" s="294"/>
      <c r="Q101" s="294"/>
      <c r="R101" s="294"/>
      <c r="S101" s="296"/>
      <c r="T101" s="294"/>
      <c r="U101" s="296"/>
      <c r="V101" s="186"/>
      <c r="W101" s="188"/>
      <c r="X101" s="314"/>
      <c r="Y101" s="301"/>
      <c r="Z101" s="303"/>
      <c r="AA101" s="293"/>
      <c r="AB101" s="165"/>
      <c r="AC101" s="315"/>
      <c r="AD101" s="167"/>
      <c r="AE101" s="167"/>
      <c r="AF101" s="275"/>
      <c r="AG101" s="275"/>
      <c r="AH101" s="373"/>
      <c r="AI101" s="275"/>
    </row>
    <row r="102" spans="2:35" ht="31.5" x14ac:dyDescent="0.25">
      <c r="B102" s="233"/>
      <c r="C102" s="305"/>
      <c r="D102" s="183"/>
      <c r="E102" s="180"/>
      <c r="F102" s="198"/>
      <c r="G102" s="307"/>
      <c r="H102" s="211"/>
      <c r="I102" s="309"/>
      <c r="J102" s="294"/>
      <c r="K102" s="199"/>
      <c r="L102" s="168"/>
      <c r="M102" s="156" t="s">
        <v>32</v>
      </c>
      <c r="N102" s="108" t="s">
        <v>12</v>
      </c>
      <c r="O102" s="107" t="str">
        <f>IF(N102="SÍ",15,"0")</f>
        <v>0</v>
      </c>
      <c r="P102" s="294"/>
      <c r="Q102" s="294"/>
      <c r="R102" s="294"/>
      <c r="S102" s="296"/>
      <c r="T102" s="294"/>
      <c r="U102" s="296"/>
      <c r="V102" s="186"/>
      <c r="W102" s="188"/>
      <c r="X102" s="314"/>
      <c r="Y102" s="301"/>
      <c r="Z102" s="303"/>
      <c r="AA102" s="293"/>
      <c r="AB102" s="165"/>
      <c r="AC102" s="315"/>
      <c r="AD102" s="167"/>
      <c r="AE102" s="167"/>
      <c r="AF102" s="275"/>
      <c r="AG102" s="275"/>
      <c r="AH102" s="373"/>
      <c r="AI102" s="275"/>
    </row>
    <row r="103" spans="2:35" ht="31.5" x14ac:dyDescent="0.25">
      <c r="B103" s="233"/>
      <c r="C103" s="305"/>
      <c r="D103" s="183"/>
      <c r="E103" s="180"/>
      <c r="F103" s="198"/>
      <c r="G103" s="307"/>
      <c r="H103" s="211"/>
      <c r="I103" s="309"/>
      <c r="J103" s="294"/>
      <c r="K103" s="199"/>
      <c r="L103" s="168"/>
      <c r="M103" s="156" t="s">
        <v>5</v>
      </c>
      <c r="N103" s="108" t="s">
        <v>12</v>
      </c>
      <c r="O103" s="107" t="str">
        <f>IF(N103="SÍ",10,"0")</f>
        <v>0</v>
      </c>
      <c r="P103" s="294"/>
      <c r="Q103" s="294"/>
      <c r="R103" s="294"/>
      <c r="S103" s="296"/>
      <c r="T103" s="294"/>
      <c r="U103" s="296"/>
      <c r="V103" s="186"/>
      <c r="W103" s="188"/>
      <c r="X103" s="314"/>
      <c r="Y103" s="301"/>
      <c r="Z103" s="303"/>
      <c r="AA103" s="293"/>
      <c r="AB103" s="165"/>
      <c r="AC103" s="315"/>
      <c r="AD103" s="167"/>
      <c r="AE103" s="167"/>
      <c r="AF103" s="275"/>
      <c r="AG103" s="275"/>
      <c r="AH103" s="373"/>
      <c r="AI103" s="275"/>
    </row>
    <row r="104" spans="2:35" ht="39" customHeight="1" x14ac:dyDescent="0.25">
      <c r="B104" s="233"/>
      <c r="C104" s="306"/>
      <c r="D104" s="184"/>
      <c r="E104" s="181"/>
      <c r="F104" s="216"/>
      <c r="G104" s="308"/>
      <c r="H104" s="207"/>
      <c r="I104" s="309"/>
      <c r="J104" s="294"/>
      <c r="K104" s="199"/>
      <c r="L104" s="182"/>
      <c r="M104" s="157" t="s">
        <v>31</v>
      </c>
      <c r="N104" s="108" t="s">
        <v>12</v>
      </c>
      <c r="O104" s="107" t="str">
        <f>IF(N104="SÍ",30,"0")</f>
        <v>0</v>
      </c>
      <c r="P104" s="294"/>
      <c r="Q104" s="294"/>
      <c r="R104" s="294"/>
      <c r="S104" s="296"/>
      <c r="T104" s="294"/>
      <c r="U104" s="296"/>
      <c r="V104" s="186"/>
      <c r="W104" s="213"/>
      <c r="X104" s="314"/>
      <c r="Y104" s="302"/>
      <c r="Z104" s="303"/>
      <c r="AA104" s="293"/>
      <c r="AB104" s="166"/>
      <c r="AC104" s="235"/>
      <c r="AD104" s="179"/>
      <c r="AE104" s="167"/>
      <c r="AF104" s="275"/>
      <c r="AG104" s="275"/>
      <c r="AH104" s="373"/>
      <c r="AI104" s="275"/>
    </row>
    <row r="105" spans="2:35" ht="25.5" customHeight="1" x14ac:dyDescent="0.25">
      <c r="B105" s="233"/>
      <c r="C105" s="304" t="s">
        <v>151</v>
      </c>
      <c r="D105" s="182" t="s">
        <v>144</v>
      </c>
      <c r="E105" s="304" t="s">
        <v>145</v>
      </c>
      <c r="F105" s="198" t="s">
        <v>14</v>
      </c>
      <c r="G105" s="307" t="str">
        <f>IF(F105="(1) RARA VEZ","1", IF(F105="(2) IMPROBABLE","2",IF(F105="(3) POSIBLE","3",IF(F105="(4) PROBABLE","4",IF(F105="(5) CASI SEGURO","5","")))))</f>
        <v>2</v>
      </c>
      <c r="H105" s="211" t="s">
        <v>19</v>
      </c>
      <c r="I105" s="310" t="str">
        <f>IF(H105="(5) MODERADO","5", IF(H105="(10) MAYOR","10",IF(H105="(20) CATASTROFICO","20","")))</f>
        <v>20</v>
      </c>
      <c r="J105" s="310">
        <f>G105*I105</f>
        <v>40</v>
      </c>
      <c r="K105" s="212">
        <f>+J105</f>
        <v>40</v>
      </c>
      <c r="L105" s="168" t="s">
        <v>141</v>
      </c>
      <c r="M105" s="158" t="s">
        <v>6</v>
      </c>
      <c r="N105" s="108" t="s">
        <v>11</v>
      </c>
      <c r="O105" s="109">
        <f>IF(N105="SÍ",15,"0")</f>
        <v>15</v>
      </c>
      <c r="P105" s="316">
        <f>SUM(O105:O111)</f>
        <v>20</v>
      </c>
      <c r="Q105" s="317" t="str">
        <f>IF(AND($M105&gt;=0,$M105&lt;=50),0,IF(AND($M105&gt;50,$M105&lt;=75),1,IF(AND($M105&gt;75,$M105&lt;=100),2,"")))</f>
        <v/>
      </c>
      <c r="R105" s="317" t="e">
        <f>$D105-$N105</f>
        <v>#VALUE!</v>
      </c>
      <c r="S105" s="318">
        <f>IF($O105&lt;=0,1,$O105)</f>
        <v>15</v>
      </c>
      <c r="T105" s="317" t="e">
        <f>$F105-$N105</f>
        <v>#VALUE!</v>
      </c>
      <c r="U105" s="318" t="str">
        <f>IF($Q105=19,10,IF($Q105=18,5,IF($Q105=9,5,IF($Q105=8,5,I105))))</f>
        <v>20</v>
      </c>
      <c r="V105" s="176" t="s">
        <v>9</v>
      </c>
      <c r="W105" s="319" t="s">
        <v>14</v>
      </c>
      <c r="X105" s="320" t="str">
        <f>IF($S105="PROBABILIDAD",$P105,$D105)</f>
        <v>* Dilatación de los procesos contra los acusados</v>
      </c>
      <c r="Y105" s="169" t="s">
        <v>19</v>
      </c>
      <c r="Z105" s="321" t="str">
        <f>IF($S105="IMPACTO",$R105,$F105)</f>
        <v>(2) IMPROBABLE</v>
      </c>
      <c r="AA105" s="321" t="e">
        <f>$U105*$W105</f>
        <v>#VALUE!</v>
      </c>
      <c r="AB105" s="171">
        <v>40</v>
      </c>
      <c r="AC105" s="315" t="s">
        <v>135</v>
      </c>
      <c r="AD105" s="167" t="s">
        <v>146</v>
      </c>
      <c r="AE105" s="167" t="s">
        <v>147</v>
      </c>
      <c r="AF105" s="275"/>
      <c r="AG105" s="275"/>
      <c r="AH105" s="372"/>
      <c r="AI105" s="275"/>
    </row>
    <row r="106" spans="2:35" ht="31.5" x14ac:dyDescent="0.25">
      <c r="B106" s="233"/>
      <c r="C106" s="305"/>
      <c r="D106" s="183"/>
      <c r="E106" s="305"/>
      <c r="F106" s="198"/>
      <c r="G106" s="307"/>
      <c r="H106" s="211"/>
      <c r="I106" s="310"/>
      <c r="J106" s="310"/>
      <c r="K106" s="212"/>
      <c r="L106" s="168"/>
      <c r="M106" s="156" t="s">
        <v>7</v>
      </c>
      <c r="N106" s="108" t="s">
        <v>11</v>
      </c>
      <c r="O106" s="107">
        <f>IF(N106="SÍ",5,"0")</f>
        <v>5</v>
      </c>
      <c r="P106" s="294"/>
      <c r="Q106" s="294"/>
      <c r="R106" s="294"/>
      <c r="S106" s="296"/>
      <c r="T106" s="294"/>
      <c r="U106" s="296"/>
      <c r="V106" s="176"/>
      <c r="W106" s="319"/>
      <c r="X106" s="320"/>
      <c r="Y106" s="169"/>
      <c r="Z106" s="321"/>
      <c r="AA106" s="321"/>
      <c r="AB106" s="172"/>
      <c r="AC106" s="315"/>
      <c r="AD106" s="167"/>
      <c r="AE106" s="167"/>
      <c r="AF106" s="275"/>
      <c r="AG106" s="275"/>
      <c r="AH106" s="373"/>
      <c r="AI106" s="275"/>
    </row>
    <row r="107" spans="2:35" ht="15" customHeight="1" x14ac:dyDescent="0.25">
      <c r="B107" s="233"/>
      <c r="C107" s="305"/>
      <c r="D107" s="183"/>
      <c r="E107" s="305"/>
      <c r="F107" s="198"/>
      <c r="G107" s="307"/>
      <c r="H107" s="211"/>
      <c r="I107" s="310"/>
      <c r="J107" s="310"/>
      <c r="K107" s="199" t="str">
        <f>IF(AND(J105&gt;=5,J105&lt;=10),"BAJA",IF(AND(J105&gt;=15,J105&lt;=25),"MODERADA",IF(AND(J105&gt;=30,J105&lt;=50),"ALTA",IF(AND(J105&gt;=60,J105&lt;=100),"EXTREMA",""))))</f>
        <v>ALTA</v>
      </c>
      <c r="L107" s="168"/>
      <c r="M107" s="156" t="s">
        <v>3</v>
      </c>
      <c r="N107" s="108" t="s">
        <v>12</v>
      </c>
      <c r="O107" s="107" t="str">
        <f>IF(N107="SÍ",15,"0")</f>
        <v>0</v>
      </c>
      <c r="P107" s="294"/>
      <c r="Q107" s="294"/>
      <c r="R107" s="294"/>
      <c r="S107" s="296"/>
      <c r="T107" s="294"/>
      <c r="U107" s="296"/>
      <c r="V107" s="176"/>
      <c r="W107" s="319"/>
      <c r="X107" s="320"/>
      <c r="Y107" s="169"/>
      <c r="Z107" s="321"/>
      <c r="AA107" s="321"/>
      <c r="AB107" s="164" t="s">
        <v>148</v>
      </c>
      <c r="AC107" s="315"/>
      <c r="AD107" s="167"/>
      <c r="AE107" s="167"/>
      <c r="AF107" s="275"/>
      <c r="AG107" s="275"/>
      <c r="AH107" s="373"/>
      <c r="AI107" s="275"/>
    </row>
    <row r="108" spans="2:35" ht="15" customHeight="1" x14ac:dyDescent="0.25">
      <c r="B108" s="233"/>
      <c r="C108" s="305"/>
      <c r="D108" s="183"/>
      <c r="E108" s="305"/>
      <c r="F108" s="198"/>
      <c r="G108" s="307"/>
      <c r="H108" s="211"/>
      <c r="I108" s="310"/>
      <c r="J108" s="310"/>
      <c r="K108" s="199"/>
      <c r="L108" s="168"/>
      <c r="M108" s="156" t="s">
        <v>4</v>
      </c>
      <c r="N108" s="108" t="s">
        <v>12</v>
      </c>
      <c r="O108" s="107" t="str">
        <f>IF(N108="SÍ",10,"0")</f>
        <v>0</v>
      </c>
      <c r="P108" s="294"/>
      <c r="Q108" s="294"/>
      <c r="R108" s="294"/>
      <c r="S108" s="296"/>
      <c r="T108" s="294"/>
      <c r="U108" s="296"/>
      <c r="V108" s="176"/>
      <c r="W108" s="319"/>
      <c r="X108" s="320"/>
      <c r="Y108" s="169"/>
      <c r="Z108" s="321"/>
      <c r="AA108" s="321"/>
      <c r="AB108" s="165"/>
      <c r="AC108" s="315"/>
      <c r="AD108" s="167"/>
      <c r="AE108" s="167"/>
      <c r="AF108" s="275"/>
      <c r="AG108" s="275"/>
      <c r="AH108" s="373"/>
      <c r="AI108" s="275"/>
    </row>
    <row r="109" spans="2:35" ht="31.5" x14ac:dyDescent="0.25">
      <c r="B109" s="233"/>
      <c r="C109" s="305"/>
      <c r="D109" s="183"/>
      <c r="E109" s="305"/>
      <c r="F109" s="198"/>
      <c r="G109" s="307"/>
      <c r="H109" s="211"/>
      <c r="I109" s="310"/>
      <c r="J109" s="310"/>
      <c r="K109" s="199"/>
      <c r="L109" s="168"/>
      <c r="M109" s="156" t="s">
        <v>32</v>
      </c>
      <c r="N109" s="108" t="s">
        <v>12</v>
      </c>
      <c r="O109" s="107" t="str">
        <f>IF(N109="SÍ",15,"0")</f>
        <v>0</v>
      </c>
      <c r="P109" s="294"/>
      <c r="Q109" s="294"/>
      <c r="R109" s="294"/>
      <c r="S109" s="296"/>
      <c r="T109" s="294"/>
      <c r="U109" s="296"/>
      <c r="V109" s="176"/>
      <c r="W109" s="319"/>
      <c r="X109" s="320"/>
      <c r="Y109" s="169"/>
      <c r="Z109" s="321"/>
      <c r="AA109" s="321"/>
      <c r="AB109" s="165"/>
      <c r="AC109" s="315"/>
      <c r="AD109" s="167"/>
      <c r="AE109" s="167"/>
      <c r="AF109" s="275"/>
      <c r="AG109" s="275"/>
      <c r="AH109" s="373"/>
      <c r="AI109" s="275"/>
    </row>
    <row r="110" spans="2:35" ht="31.5" x14ac:dyDescent="0.25">
      <c r="B110" s="233"/>
      <c r="C110" s="305"/>
      <c r="D110" s="183"/>
      <c r="E110" s="305"/>
      <c r="F110" s="198"/>
      <c r="G110" s="307"/>
      <c r="H110" s="211"/>
      <c r="I110" s="310"/>
      <c r="J110" s="310"/>
      <c r="K110" s="199"/>
      <c r="L110" s="168"/>
      <c r="M110" s="156" t="s">
        <v>5</v>
      </c>
      <c r="N110" s="108" t="s">
        <v>12</v>
      </c>
      <c r="O110" s="107" t="str">
        <f>IF(N110="SÍ",10,"0")</f>
        <v>0</v>
      </c>
      <c r="P110" s="294"/>
      <c r="Q110" s="294"/>
      <c r="R110" s="294"/>
      <c r="S110" s="296"/>
      <c r="T110" s="294"/>
      <c r="U110" s="296"/>
      <c r="V110" s="176"/>
      <c r="W110" s="319"/>
      <c r="X110" s="320"/>
      <c r="Y110" s="169"/>
      <c r="Z110" s="321"/>
      <c r="AA110" s="321"/>
      <c r="AB110" s="165"/>
      <c r="AC110" s="315"/>
      <c r="AD110" s="167"/>
      <c r="AE110" s="167"/>
      <c r="AF110" s="275"/>
      <c r="AG110" s="275"/>
      <c r="AH110" s="373"/>
      <c r="AI110" s="275"/>
    </row>
    <row r="111" spans="2:35" ht="180" customHeight="1" x14ac:dyDescent="0.25">
      <c r="B111" s="234"/>
      <c r="C111" s="306"/>
      <c r="D111" s="184"/>
      <c r="E111" s="306"/>
      <c r="F111" s="198"/>
      <c r="G111" s="307"/>
      <c r="H111" s="211"/>
      <c r="I111" s="310"/>
      <c r="J111" s="310"/>
      <c r="K111" s="199"/>
      <c r="L111" s="168"/>
      <c r="M111" s="157" t="s">
        <v>31</v>
      </c>
      <c r="N111" s="110" t="s">
        <v>12</v>
      </c>
      <c r="O111" s="107" t="str">
        <f>IF(N111="SÍ",30,"0")</f>
        <v>0</v>
      </c>
      <c r="P111" s="294"/>
      <c r="Q111" s="294"/>
      <c r="R111" s="294"/>
      <c r="S111" s="296"/>
      <c r="T111" s="294"/>
      <c r="U111" s="296"/>
      <c r="V111" s="176"/>
      <c r="W111" s="319"/>
      <c r="X111" s="320"/>
      <c r="Y111" s="169"/>
      <c r="Z111" s="321"/>
      <c r="AA111" s="321"/>
      <c r="AB111" s="166"/>
      <c r="AC111" s="315"/>
      <c r="AD111" s="167"/>
      <c r="AE111" s="167"/>
      <c r="AF111" s="275"/>
      <c r="AG111" s="275"/>
      <c r="AH111" s="373"/>
      <c r="AI111" s="275"/>
    </row>
    <row r="112" spans="2:35" ht="46.5" customHeight="1" x14ac:dyDescent="0.25">
      <c r="B112" s="230" t="s">
        <v>230</v>
      </c>
      <c r="C112" s="179" t="s">
        <v>233</v>
      </c>
      <c r="D112" s="182" t="s">
        <v>159</v>
      </c>
      <c r="E112" s="182" t="s">
        <v>160</v>
      </c>
      <c r="F112" s="198" t="s">
        <v>15</v>
      </c>
      <c r="G112" s="200" t="str">
        <f>IF(F112="(1) RARA VEZ","1", IF(F112="(2) IMPROBABLE","2",IF(F112="(3) POSIBLE","3",IF(F112="(4) PROBABLE","4",IF(F112="(5) CASI SEGURO","5","")))))</f>
        <v>3</v>
      </c>
      <c r="H112" s="211" t="s">
        <v>19</v>
      </c>
      <c r="I112" s="284" t="str">
        <f>IF(H112="(5) MODERADO","5", IF(H112="(10) MAYOR","10",IF(H112="(20) CATASTROFICO","20","")))</f>
        <v>20</v>
      </c>
      <c r="J112" s="285">
        <f>G112*I112</f>
        <v>60</v>
      </c>
      <c r="K112" s="212">
        <f>+J112</f>
        <v>60</v>
      </c>
      <c r="L112" s="202" t="s">
        <v>161</v>
      </c>
      <c r="M112" s="128" t="s">
        <v>6</v>
      </c>
      <c r="N112" s="19" t="s">
        <v>11</v>
      </c>
      <c r="O112" s="104">
        <f>IF(N112="SÍ",15,"0")</f>
        <v>15</v>
      </c>
      <c r="P112" s="286">
        <f>SUM(O112:O118)</f>
        <v>75</v>
      </c>
      <c r="Q112" s="287" t="str">
        <f>IF(AND($L112&gt;=0,$L112&lt;=50),0,IF(AND($L112&gt;50,$L112&lt;=75),1,IF(AND($L112&gt;75,$L112&lt;=100),2,"")))</f>
        <v/>
      </c>
      <c r="R112" s="287" t="e">
        <f>$C112-$M112</f>
        <v>#VALUE!</v>
      </c>
      <c r="S112" s="196" t="str">
        <f>IF($N112&lt;=0,1,$N112)</f>
        <v>SÍ</v>
      </c>
      <c r="T112" s="287" t="e">
        <f>$E112-$M112</f>
        <v>#VALUE!</v>
      </c>
      <c r="U112" s="196" t="str">
        <f>IF($P112=19,10,IF($P112=18,5,IF($P112=9,5,IF($P112=8,5,I112))))</f>
        <v>20</v>
      </c>
      <c r="V112" s="185" t="s">
        <v>9</v>
      </c>
      <c r="W112" s="322" t="s">
        <v>15</v>
      </c>
      <c r="X112" s="289" t="e">
        <f>IF($R112="PROBABILIDAD",$O112,$C112)</f>
        <v>#VALUE!</v>
      </c>
      <c r="Y112" s="325" t="s">
        <v>18</v>
      </c>
      <c r="Z112" s="292" t="e">
        <f>IF($R112="IMPACTO",$Q112,$E112)</f>
        <v>#VALUE!</v>
      </c>
      <c r="AA112" s="284" t="e">
        <f>$T112*$V112</f>
        <v>#VALUE!</v>
      </c>
      <c r="AB112" s="171">
        <v>15</v>
      </c>
      <c r="AC112" s="202" t="s">
        <v>155</v>
      </c>
      <c r="AD112" s="202" t="s">
        <v>162</v>
      </c>
      <c r="AE112" s="168" t="s">
        <v>163</v>
      </c>
      <c r="AF112" s="275"/>
      <c r="AG112" s="370" t="s">
        <v>296</v>
      </c>
      <c r="AH112" s="370" t="s">
        <v>297</v>
      </c>
      <c r="AI112" s="370" t="s">
        <v>298</v>
      </c>
    </row>
    <row r="113" spans="2:35" ht="46.5" customHeight="1" x14ac:dyDescent="0.25">
      <c r="B113" s="233"/>
      <c r="C113" s="180"/>
      <c r="D113" s="183"/>
      <c r="E113" s="183"/>
      <c r="F113" s="198"/>
      <c r="G113" s="200"/>
      <c r="H113" s="211"/>
      <c r="I113" s="284"/>
      <c r="J113" s="285"/>
      <c r="K113" s="212"/>
      <c r="L113" s="282"/>
      <c r="M113" s="129" t="s">
        <v>7</v>
      </c>
      <c r="N113" s="19" t="s">
        <v>11</v>
      </c>
      <c r="O113" s="105">
        <f>IF(N113="SÍ",5,"0")</f>
        <v>5</v>
      </c>
      <c r="P113" s="285"/>
      <c r="Q113" s="288"/>
      <c r="R113" s="288"/>
      <c r="S113" s="197"/>
      <c r="T113" s="288"/>
      <c r="U113" s="197"/>
      <c r="V113" s="186"/>
      <c r="W113" s="323"/>
      <c r="X113" s="290"/>
      <c r="Y113" s="301"/>
      <c r="Z113" s="292"/>
      <c r="AA113" s="284"/>
      <c r="AB113" s="172"/>
      <c r="AC113" s="282"/>
      <c r="AD113" s="282"/>
      <c r="AE113" s="168"/>
      <c r="AF113" s="275"/>
      <c r="AG113" s="370"/>
      <c r="AH113" s="370"/>
      <c r="AI113" s="370"/>
    </row>
    <row r="114" spans="2:35" ht="26.25" customHeight="1" x14ac:dyDescent="0.25">
      <c r="B114" s="233"/>
      <c r="C114" s="180"/>
      <c r="D114" s="183"/>
      <c r="E114" s="183"/>
      <c r="F114" s="198"/>
      <c r="G114" s="200"/>
      <c r="H114" s="211"/>
      <c r="I114" s="284"/>
      <c r="J114" s="285"/>
      <c r="K114" s="199" t="str">
        <f>IF(AND(J112&gt;=5,J112&lt;=10),"BAJA",IF(AND(J112&gt;=15,J112&lt;=25),"MODERADA",IF(AND(J112&gt;=30,J112&lt;=50),"ALTA",IF(AND(J112&gt;=60,J112&lt;=100),"EXTREMA",""))))</f>
        <v>EXTREMA</v>
      </c>
      <c r="L114" s="282"/>
      <c r="M114" s="130" t="s">
        <v>3</v>
      </c>
      <c r="N114" s="108" t="s">
        <v>12</v>
      </c>
      <c r="O114" s="105" t="str">
        <f>IF(N114="SÍ",15,"0")</f>
        <v>0</v>
      </c>
      <c r="P114" s="285"/>
      <c r="Q114" s="288"/>
      <c r="R114" s="288"/>
      <c r="S114" s="197"/>
      <c r="T114" s="288"/>
      <c r="U114" s="197"/>
      <c r="V114" s="186"/>
      <c r="W114" s="323"/>
      <c r="X114" s="290"/>
      <c r="Y114" s="301"/>
      <c r="Z114" s="292"/>
      <c r="AA114" s="284"/>
      <c r="AB114" s="164" t="s">
        <v>129</v>
      </c>
      <c r="AC114" s="282"/>
      <c r="AD114" s="282"/>
      <c r="AE114" s="168"/>
      <c r="AF114" s="275"/>
      <c r="AG114" s="370"/>
      <c r="AH114" s="370"/>
      <c r="AI114" s="370"/>
    </row>
    <row r="115" spans="2:35" ht="26.25" customHeight="1" x14ac:dyDescent="0.25">
      <c r="B115" s="233"/>
      <c r="C115" s="180"/>
      <c r="D115" s="183"/>
      <c r="E115" s="183"/>
      <c r="F115" s="198"/>
      <c r="G115" s="200"/>
      <c r="H115" s="211"/>
      <c r="I115" s="284"/>
      <c r="J115" s="285"/>
      <c r="K115" s="199"/>
      <c r="L115" s="282"/>
      <c r="M115" s="130" t="s">
        <v>4</v>
      </c>
      <c r="N115" s="19" t="s">
        <v>11</v>
      </c>
      <c r="O115" s="105">
        <f>IF(N115="SÍ",10,"0")</f>
        <v>10</v>
      </c>
      <c r="P115" s="285"/>
      <c r="Q115" s="288"/>
      <c r="R115" s="288"/>
      <c r="S115" s="197"/>
      <c r="T115" s="288"/>
      <c r="U115" s="197"/>
      <c r="V115" s="186"/>
      <c r="W115" s="323"/>
      <c r="X115" s="290"/>
      <c r="Y115" s="301"/>
      <c r="Z115" s="292"/>
      <c r="AA115" s="284"/>
      <c r="AB115" s="165"/>
      <c r="AC115" s="282"/>
      <c r="AD115" s="282"/>
      <c r="AE115" s="168"/>
      <c r="AF115" s="275"/>
      <c r="AG115" s="370"/>
      <c r="AH115" s="370"/>
      <c r="AI115" s="370"/>
    </row>
    <row r="116" spans="2:35" ht="31.5" x14ac:dyDescent="0.25">
      <c r="B116" s="233"/>
      <c r="C116" s="180"/>
      <c r="D116" s="183"/>
      <c r="E116" s="183"/>
      <c r="F116" s="198"/>
      <c r="G116" s="200"/>
      <c r="H116" s="211"/>
      <c r="I116" s="284"/>
      <c r="J116" s="285"/>
      <c r="K116" s="199"/>
      <c r="L116" s="282"/>
      <c r="M116" s="129" t="s">
        <v>32</v>
      </c>
      <c r="N116" s="19" t="s">
        <v>11</v>
      </c>
      <c r="O116" s="105">
        <f>IF(N116="SÍ",15,"0")</f>
        <v>15</v>
      </c>
      <c r="P116" s="285"/>
      <c r="Q116" s="288"/>
      <c r="R116" s="288"/>
      <c r="S116" s="197"/>
      <c r="T116" s="288"/>
      <c r="U116" s="197"/>
      <c r="V116" s="186"/>
      <c r="W116" s="323"/>
      <c r="X116" s="290"/>
      <c r="Y116" s="301"/>
      <c r="Z116" s="292"/>
      <c r="AA116" s="284"/>
      <c r="AB116" s="165"/>
      <c r="AC116" s="282"/>
      <c r="AD116" s="282"/>
      <c r="AE116" s="168"/>
      <c r="AF116" s="275"/>
      <c r="AG116" s="370"/>
      <c r="AH116" s="370"/>
      <c r="AI116" s="370"/>
    </row>
    <row r="117" spans="2:35" ht="39" customHeight="1" x14ac:dyDescent="0.25">
      <c r="B117" s="233"/>
      <c r="C117" s="180"/>
      <c r="D117" s="183"/>
      <c r="E117" s="183"/>
      <c r="F117" s="198"/>
      <c r="G117" s="200"/>
      <c r="H117" s="211"/>
      <c r="I117" s="284"/>
      <c r="J117" s="285"/>
      <c r="K117" s="199"/>
      <c r="L117" s="282"/>
      <c r="M117" s="129" t="s">
        <v>5</v>
      </c>
      <c r="N117" s="19" t="s">
        <v>12</v>
      </c>
      <c r="O117" s="105" t="str">
        <f>IF(N117="SÍ",10,"0")</f>
        <v>0</v>
      </c>
      <c r="P117" s="285"/>
      <c r="Q117" s="288"/>
      <c r="R117" s="288"/>
      <c r="S117" s="197"/>
      <c r="T117" s="288"/>
      <c r="U117" s="197"/>
      <c r="V117" s="186"/>
      <c r="W117" s="323"/>
      <c r="X117" s="290"/>
      <c r="Y117" s="301"/>
      <c r="Z117" s="292"/>
      <c r="AA117" s="284"/>
      <c r="AB117" s="165"/>
      <c r="AC117" s="282"/>
      <c r="AD117" s="282"/>
      <c r="AE117" s="168"/>
      <c r="AF117" s="275"/>
      <c r="AG117" s="370"/>
      <c r="AH117" s="370"/>
      <c r="AI117" s="370"/>
    </row>
    <row r="118" spans="2:35" ht="33.75" customHeight="1" x14ac:dyDescent="0.25">
      <c r="B118" s="233"/>
      <c r="C118" s="181"/>
      <c r="D118" s="184"/>
      <c r="E118" s="184"/>
      <c r="F118" s="216"/>
      <c r="G118" s="283"/>
      <c r="H118" s="207"/>
      <c r="I118" s="284"/>
      <c r="J118" s="285"/>
      <c r="K118" s="199"/>
      <c r="L118" s="282"/>
      <c r="M118" s="131" t="s">
        <v>31</v>
      </c>
      <c r="N118" s="19" t="s">
        <v>11</v>
      </c>
      <c r="O118" s="105">
        <f>IF(N118="SÍ",30,"0")</f>
        <v>30</v>
      </c>
      <c r="P118" s="285"/>
      <c r="Q118" s="288"/>
      <c r="R118" s="288"/>
      <c r="S118" s="197"/>
      <c r="T118" s="288"/>
      <c r="U118" s="197"/>
      <c r="V118" s="186"/>
      <c r="W118" s="324"/>
      <c r="X118" s="291"/>
      <c r="Y118" s="302"/>
      <c r="Z118" s="292"/>
      <c r="AA118" s="284"/>
      <c r="AB118" s="166"/>
      <c r="AC118" s="282"/>
      <c r="AD118" s="282"/>
      <c r="AE118" s="168"/>
      <c r="AF118" s="275"/>
      <c r="AG118" s="370"/>
      <c r="AH118" s="370"/>
      <c r="AI118" s="370"/>
    </row>
    <row r="119" spans="2:35" ht="25.5" customHeight="1" x14ac:dyDescent="0.25">
      <c r="B119" s="233"/>
      <c r="C119" s="179" t="s">
        <v>234</v>
      </c>
      <c r="D119" s="182" t="s">
        <v>152</v>
      </c>
      <c r="E119" s="179" t="s">
        <v>153</v>
      </c>
      <c r="F119" s="198" t="s">
        <v>14</v>
      </c>
      <c r="G119" s="200" t="str">
        <f>IF(F119="(1) RARA VEZ","1", IF(F119="(2) IMPROBABLE","2",IF(F119="(3) POSIBLE","3",IF(F119="(4) PROBABLE","4",IF(F119="(5) CASI SEGURO","5","")))))</f>
        <v>2</v>
      </c>
      <c r="H119" s="211" t="s">
        <v>18</v>
      </c>
      <c r="I119" s="284" t="str">
        <f>IF(H119="(5) MODERADO","5", IF(H119="(10) MAYOR","10",IF(H119="(20) CATASTROFICO","20","")))</f>
        <v>5</v>
      </c>
      <c r="J119" s="285">
        <f>G119*I119</f>
        <v>10</v>
      </c>
      <c r="K119" s="212">
        <f>+J119</f>
        <v>10</v>
      </c>
      <c r="L119" s="202" t="s">
        <v>154</v>
      </c>
      <c r="M119" s="128" t="s">
        <v>6</v>
      </c>
      <c r="N119" s="19" t="s">
        <v>11</v>
      </c>
      <c r="O119" s="104">
        <f>IF(N119="SÍ",15,"0")</f>
        <v>15</v>
      </c>
      <c r="P119" s="286">
        <f>SUM(O119:O125)</f>
        <v>90</v>
      </c>
      <c r="Q119" s="287" t="str">
        <f>IF(AND($L119&gt;=0,$L119&lt;=50),0,IF(AND($L119&gt;50,$L119&lt;=75),1,IF(AND($L119&gt;75,$L119&lt;=100),2,"")))</f>
        <v/>
      </c>
      <c r="R119" s="287" t="e">
        <f>$C119-$M119</f>
        <v>#VALUE!</v>
      </c>
      <c r="S119" s="196" t="str">
        <f>IF($N119&lt;=0,1,$N119)</f>
        <v>SÍ</v>
      </c>
      <c r="T119" s="287" t="e">
        <f>$E119-$M119</f>
        <v>#VALUE!</v>
      </c>
      <c r="U119" s="196" t="str">
        <f>IF($P119=19,10,IF($P119=18,5,IF($P119=9,5,IF($P119=8,5,I119))))</f>
        <v>5</v>
      </c>
      <c r="V119" s="185" t="s">
        <v>9</v>
      </c>
      <c r="W119" s="322" t="s">
        <v>158</v>
      </c>
      <c r="X119" s="289" t="e">
        <f>IF($R119="PROBABILIDAD",$O119,$C119)</f>
        <v>#VALUE!</v>
      </c>
      <c r="Y119" s="325" t="s">
        <v>164</v>
      </c>
      <c r="Z119" s="292" t="e">
        <f>IF($R119="IMPACTO",$Q119,$E119)</f>
        <v>#VALUE!</v>
      </c>
      <c r="AA119" s="284" t="e">
        <f>$T119*$V119</f>
        <v>#VALUE!</v>
      </c>
      <c r="AB119" s="171">
        <v>10</v>
      </c>
      <c r="AC119" s="202" t="s">
        <v>155</v>
      </c>
      <c r="AD119" s="202" t="s">
        <v>156</v>
      </c>
      <c r="AE119" s="168" t="s">
        <v>157</v>
      </c>
      <c r="AF119" s="275"/>
      <c r="AG119" s="371" t="s">
        <v>299</v>
      </c>
      <c r="AH119" s="370" t="s">
        <v>297</v>
      </c>
      <c r="AI119" s="370" t="s">
        <v>300</v>
      </c>
    </row>
    <row r="120" spans="2:35" ht="31.5" x14ac:dyDescent="0.25">
      <c r="B120" s="233"/>
      <c r="C120" s="180"/>
      <c r="D120" s="183"/>
      <c r="E120" s="180"/>
      <c r="F120" s="198"/>
      <c r="G120" s="200"/>
      <c r="H120" s="211"/>
      <c r="I120" s="284"/>
      <c r="J120" s="285"/>
      <c r="K120" s="212"/>
      <c r="L120" s="282"/>
      <c r="M120" s="129" t="s">
        <v>7</v>
      </c>
      <c r="N120" s="19" t="s">
        <v>11</v>
      </c>
      <c r="O120" s="105">
        <f>IF(N120="SÍ",5,"0")</f>
        <v>5</v>
      </c>
      <c r="P120" s="285"/>
      <c r="Q120" s="288"/>
      <c r="R120" s="288"/>
      <c r="S120" s="197"/>
      <c r="T120" s="288"/>
      <c r="U120" s="197"/>
      <c r="V120" s="186"/>
      <c r="W120" s="323"/>
      <c r="X120" s="290"/>
      <c r="Y120" s="301"/>
      <c r="Z120" s="292"/>
      <c r="AA120" s="284"/>
      <c r="AB120" s="172"/>
      <c r="AC120" s="282"/>
      <c r="AD120" s="282"/>
      <c r="AE120" s="168"/>
      <c r="AF120" s="275"/>
      <c r="AG120" s="371"/>
      <c r="AH120" s="370"/>
      <c r="AI120" s="370"/>
    </row>
    <row r="121" spans="2:35" ht="15" customHeight="1" x14ac:dyDescent="0.25">
      <c r="B121" s="233"/>
      <c r="C121" s="180"/>
      <c r="D121" s="183"/>
      <c r="E121" s="180"/>
      <c r="F121" s="198"/>
      <c r="G121" s="200"/>
      <c r="H121" s="211"/>
      <c r="I121" s="284"/>
      <c r="J121" s="285"/>
      <c r="K121" s="199" t="str">
        <f>IF(AND(J119&gt;=5,J119&lt;=10),"BAJA",IF(AND(J119&gt;=15,J119&lt;=25),"MODERADA",IF(AND(J119&gt;=30,J119&lt;=50),"ALTA",IF(AND(J119&gt;=60,J119&lt;=100),"EXTREMA",""))))</f>
        <v>BAJA</v>
      </c>
      <c r="L121" s="282"/>
      <c r="M121" s="130" t="s">
        <v>3</v>
      </c>
      <c r="N121" s="19" t="s">
        <v>11</v>
      </c>
      <c r="O121" s="105">
        <f>IF(N121="SÍ",15,"0")</f>
        <v>15</v>
      </c>
      <c r="P121" s="285"/>
      <c r="Q121" s="288"/>
      <c r="R121" s="288"/>
      <c r="S121" s="197"/>
      <c r="T121" s="288"/>
      <c r="U121" s="197"/>
      <c r="V121" s="186"/>
      <c r="W121" s="323"/>
      <c r="X121" s="290"/>
      <c r="Y121" s="301"/>
      <c r="Z121" s="292"/>
      <c r="AA121" s="284"/>
      <c r="AB121" s="164" t="s">
        <v>109</v>
      </c>
      <c r="AC121" s="282"/>
      <c r="AD121" s="282"/>
      <c r="AE121" s="168"/>
      <c r="AF121" s="275"/>
      <c r="AG121" s="371"/>
      <c r="AH121" s="370"/>
      <c r="AI121" s="370"/>
    </row>
    <row r="122" spans="2:35" ht="15" customHeight="1" x14ac:dyDescent="0.25">
      <c r="B122" s="233"/>
      <c r="C122" s="180"/>
      <c r="D122" s="183"/>
      <c r="E122" s="180"/>
      <c r="F122" s="198"/>
      <c r="G122" s="200"/>
      <c r="H122" s="211"/>
      <c r="I122" s="284"/>
      <c r="J122" s="285"/>
      <c r="K122" s="199"/>
      <c r="L122" s="282"/>
      <c r="M122" s="130" t="s">
        <v>4</v>
      </c>
      <c r="N122" s="19" t="s">
        <v>11</v>
      </c>
      <c r="O122" s="105">
        <f>IF(N122="SÍ",10,"0")</f>
        <v>10</v>
      </c>
      <c r="P122" s="285"/>
      <c r="Q122" s="288"/>
      <c r="R122" s="288"/>
      <c r="S122" s="197"/>
      <c r="T122" s="288"/>
      <c r="U122" s="197"/>
      <c r="V122" s="186"/>
      <c r="W122" s="323"/>
      <c r="X122" s="290"/>
      <c r="Y122" s="301"/>
      <c r="Z122" s="292"/>
      <c r="AA122" s="284"/>
      <c r="AB122" s="165"/>
      <c r="AC122" s="282"/>
      <c r="AD122" s="282"/>
      <c r="AE122" s="168"/>
      <c r="AF122" s="275"/>
      <c r="AG122" s="371"/>
      <c r="AH122" s="370"/>
      <c r="AI122" s="370"/>
    </row>
    <row r="123" spans="2:35" ht="31.5" x14ac:dyDescent="0.25">
      <c r="B123" s="233"/>
      <c r="C123" s="180"/>
      <c r="D123" s="183"/>
      <c r="E123" s="180"/>
      <c r="F123" s="198"/>
      <c r="G123" s="200"/>
      <c r="H123" s="211"/>
      <c r="I123" s="284"/>
      <c r="J123" s="285"/>
      <c r="K123" s="199"/>
      <c r="L123" s="282"/>
      <c r="M123" s="129" t="s">
        <v>32</v>
      </c>
      <c r="N123" s="19" t="s">
        <v>11</v>
      </c>
      <c r="O123" s="105">
        <f>IF(N123="SÍ",15,"0")</f>
        <v>15</v>
      </c>
      <c r="P123" s="285"/>
      <c r="Q123" s="288"/>
      <c r="R123" s="288"/>
      <c r="S123" s="197"/>
      <c r="T123" s="288"/>
      <c r="U123" s="197"/>
      <c r="V123" s="186"/>
      <c r="W123" s="323"/>
      <c r="X123" s="290"/>
      <c r="Y123" s="301"/>
      <c r="Z123" s="292"/>
      <c r="AA123" s="284"/>
      <c r="AB123" s="165"/>
      <c r="AC123" s="282"/>
      <c r="AD123" s="282"/>
      <c r="AE123" s="168"/>
      <c r="AF123" s="275"/>
      <c r="AG123" s="371"/>
      <c r="AH123" s="370"/>
      <c r="AI123" s="370"/>
    </row>
    <row r="124" spans="2:35" ht="31.5" x14ac:dyDescent="0.25">
      <c r="B124" s="233"/>
      <c r="C124" s="180"/>
      <c r="D124" s="183"/>
      <c r="E124" s="180"/>
      <c r="F124" s="198"/>
      <c r="G124" s="200"/>
      <c r="H124" s="211"/>
      <c r="I124" s="284"/>
      <c r="J124" s="285"/>
      <c r="K124" s="199"/>
      <c r="L124" s="282"/>
      <c r="M124" s="129" t="s">
        <v>5</v>
      </c>
      <c r="N124" s="19" t="s">
        <v>12</v>
      </c>
      <c r="O124" s="105" t="str">
        <f>IF(N124="SÍ",10,"0")</f>
        <v>0</v>
      </c>
      <c r="P124" s="285"/>
      <c r="Q124" s="288"/>
      <c r="R124" s="288"/>
      <c r="S124" s="197"/>
      <c r="T124" s="288"/>
      <c r="U124" s="197"/>
      <c r="V124" s="186"/>
      <c r="W124" s="323"/>
      <c r="X124" s="290"/>
      <c r="Y124" s="301"/>
      <c r="Z124" s="292"/>
      <c r="AA124" s="284"/>
      <c r="AB124" s="165"/>
      <c r="AC124" s="282"/>
      <c r="AD124" s="282"/>
      <c r="AE124" s="168"/>
      <c r="AF124" s="275"/>
      <c r="AG124" s="371"/>
      <c r="AH124" s="370"/>
      <c r="AI124" s="370"/>
    </row>
    <row r="125" spans="2:35" ht="31.5" x14ac:dyDescent="0.25">
      <c r="B125" s="233"/>
      <c r="C125" s="181"/>
      <c r="D125" s="184"/>
      <c r="E125" s="181"/>
      <c r="F125" s="216"/>
      <c r="G125" s="283"/>
      <c r="H125" s="207"/>
      <c r="I125" s="284"/>
      <c r="J125" s="285"/>
      <c r="K125" s="199"/>
      <c r="L125" s="282"/>
      <c r="M125" s="131" t="s">
        <v>31</v>
      </c>
      <c r="N125" s="19" t="s">
        <v>11</v>
      </c>
      <c r="O125" s="105">
        <f>IF(N125="SÍ",30,"0")</f>
        <v>30</v>
      </c>
      <c r="P125" s="285"/>
      <c r="Q125" s="288"/>
      <c r="R125" s="288"/>
      <c r="S125" s="197"/>
      <c r="T125" s="288"/>
      <c r="U125" s="197"/>
      <c r="V125" s="186"/>
      <c r="W125" s="324"/>
      <c r="X125" s="291"/>
      <c r="Y125" s="302"/>
      <c r="Z125" s="292"/>
      <c r="AA125" s="284"/>
      <c r="AB125" s="166"/>
      <c r="AC125" s="282"/>
      <c r="AD125" s="282"/>
      <c r="AE125" s="168"/>
      <c r="AF125" s="275"/>
      <c r="AG125" s="371"/>
      <c r="AH125" s="370"/>
      <c r="AI125" s="370"/>
    </row>
    <row r="126" spans="2:35" ht="40.5" customHeight="1" x14ac:dyDescent="0.25">
      <c r="B126" s="233"/>
      <c r="C126" s="179" t="s">
        <v>235</v>
      </c>
      <c r="D126" s="182" t="s">
        <v>165</v>
      </c>
      <c r="E126" s="179" t="s">
        <v>166</v>
      </c>
      <c r="F126" s="198" t="s">
        <v>14</v>
      </c>
      <c r="G126" s="200" t="str">
        <f>IF(F126="(1) RARA VEZ","1", IF(F126="(2) IMPROBABLE","2",IF(F126="(3) POSIBLE","3",IF(F126="(4) PROBABLE","4",IF(F126="(5) CASI SEGURO","5","")))))</f>
        <v>2</v>
      </c>
      <c r="H126" s="211" t="s">
        <v>18</v>
      </c>
      <c r="I126" s="284" t="str">
        <f>IF(H126="(5) MODERADO","5", IF(H126="(10) MAYOR","10",IF(H126="(20) CATASTROFICO","20","")))</f>
        <v>5</v>
      </c>
      <c r="J126" s="285">
        <f>G126*I126</f>
        <v>10</v>
      </c>
      <c r="K126" s="212">
        <f>+J126</f>
        <v>10</v>
      </c>
      <c r="L126" s="202" t="s">
        <v>167</v>
      </c>
      <c r="M126" s="128" t="s">
        <v>6</v>
      </c>
      <c r="N126" s="19" t="s">
        <v>11</v>
      </c>
      <c r="O126" s="104">
        <f>IF(N126="SÍ",15,"0")</f>
        <v>15</v>
      </c>
      <c r="P126" s="286">
        <f>SUM(O126:O132)</f>
        <v>90</v>
      </c>
      <c r="Q126" s="287" t="str">
        <f>IF(AND($L126&gt;=0,$L126&lt;=50),0,IF(AND($L126&gt;50,$L126&lt;=75),1,IF(AND($L126&gt;75,$L126&lt;=100),2,"")))</f>
        <v/>
      </c>
      <c r="R126" s="287" t="e">
        <f>$C126-$M126</f>
        <v>#VALUE!</v>
      </c>
      <c r="S126" s="196" t="str">
        <f>IF($N126&lt;=0,1,$N126)</f>
        <v>SÍ</v>
      </c>
      <c r="T126" s="287" t="e">
        <f>$E126-$M126</f>
        <v>#VALUE!</v>
      </c>
      <c r="U126" s="196" t="str">
        <f>IF($P126=19,10,IF($P126=18,5,IF($P126=9,5,IF($P126=8,5,I126))))</f>
        <v>5</v>
      </c>
      <c r="V126" s="185" t="s">
        <v>9</v>
      </c>
      <c r="W126" s="322" t="s">
        <v>158</v>
      </c>
      <c r="X126" s="289" t="e">
        <f>IF($R126="PROBABILIDAD",$O126,$C126)</f>
        <v>#VALUE!</v>
      </c>
      <c r="Y126" s="325" t="s">
        <v>18</v>
      </c>
      <c r="Z126" s="292" t="e">
        <f>IF($R126="IMPACTO",$Q126,$E126)</f>
        <v>#VALUE!</v>
      </c>
      <c r="AA126" s="284" t="e">
        <f>$T126*$V126</f>
        <v>#VALUE!</v>
      </c>
      <c r="AB126" s="171">
        <v>10</v>
      </c>
      <c r="AC126" s="202" t="s">
        <v>155</v>
      </c>
      <c r="AD126" s="202" t="s">
        <v>168</v>
      </c>
      <c r="AE126" s="168" t="s">
        <v>157</v>
      </c>
      <c r="AF126" s="275"/>
      <c r="AG126" s="370" t="s">
        <v>301</v>
      </c>
      <c r="AH126" s="370" t="s">
        <v>297</v>
      </c>
      <c r="AI126" s="376" t="s">
        <v>302</v>
      </c>
    </row>
    <row r="127" spans="2:35" ht="49.5" customHeight="1" x14ac:dyDescent="0.25">
      <c r="B127" s="233"/>
      <c r="C127" s="180"/>
      <c r="D127" s="183"/>
      <c r="E127" s="180"/>
      <c r="F127" s="198"/>
      <c r="G127" s="200"/>
      <c r="H127" s="211"/>
      <c r="I127" s="284"/>
      <c r="J127" s="285"/>
      <c r="K127" s="212"/>
      <c r="L127" s="282"/>
      <c r="M127" s="129" t="s">
        <v>7</v>
      </c>
      <c r="N127" s="19" t="s">
        <v>11</v>
      </c>
      <c r="O127" s="105">
        <f>IF(N127="SÍ",5,"0")</f>
        <v>5</v>
      </c>
      <c r="P127" s="285"/>
      <c r="Q127" s="288"/>
      <c r="R127" s="288"/>
      <c r="S127" s="197"/>
      <c r="T127" s="288"/>
      <c r="U127" s="197"/>
      <c r="V127" s="186"/>
      <c r="W127" s="323"/>
      <c r="X127" s="290"/>
      <c r="Y127" s="301"/>
      <c r="Z127" s="292"/>
      <c r="AA127" s="284"/>
      <c r="AB127" s="172"/>
      <c r="AC127" s="282"/>
      <c r="AD127" s="282"/>
      <c r="AE127" s="168"/>
      <c r="AF127" s="275"/>
      <c r="AG127" s="370"/>
      <c r="AH127" s="370"/>
      <c r="AI127" s="377"/>
    </row>
    <row r="128" spans="2:35" ht="18.75" customHeight="1" x14ac:dyDescent="0.25">
      <c r="B128" s="233"/>
      <c r="C128" s="180"/>
      <c r="D128" s="183"/>
      <c r="E128" s="180"/>
      <c r="F128" s="198"/>
      <c r="G128" s="200"/>
      <c r="H128" s="211"/>
      <c r="I128" s="284"/>
      <c r="J128" s="285"/>
      <c r="K128" s="199" t="str">
        <f>IF(AND(J126&gt;=5,J126&lt;=10),"BAJA",IF(AND(J126&gt;=15,J126&lt;=25),"MODERADA",IF(AND(J126&gt;=30,J126&lt;=50),"ALTA",IF(AND(J126&gt;=60,J126&lt;=100),"EXTREMA",""))))</f>
        <v>BAJA</v>
      </c>
      <c r="L128" s="282"/>
      <c r="M128" s="130" t="s">
        <v>3</v>
      </c>
      <c r="N128" s="19" t="s">
        <v>11</v>
      </c>
      <c r="O128" s="105">
        <f>IF(N128="SÍ",15,"0")</f>
        <v>15</v>
      </c>
      <c r="P128" s="285"/>
      <c r="Q128" s="288"/>
      <c r="R128" s="288"/>
      <c r="S128" s="197"/>
      <c r="T128" s="288"/>
      <c r="U128" s="197"/>
      <c r="V128" s="186"/>
      <c r="W128" s="323"/>
      <c r="X128" s="290"/>
      <c r="Y128" s="301"/>
      <c r="Z128" s="292"/>
      <c r="AA128" s="284"/>
      <c r="AB128" s="164" t="s">
        <v>109</v>
      </c>
      <c r="AC128" s="282"/>
      <c r="AD128" s="282"/>
      <c r="AE128" s="168"/>
      <c r="AF128" s="275"/>
      <c r="AG128" s="370"/>
      <c r="AH128" s="370"/>
      <c r="AI128" s="377"/>
    </row>
    <row r="129" spans="2:35" ht="15" customHeight="1" x14ac:dyDescent="0.25">
      <c r="B129" s="233"/>
      <c r="C129" s="180"/>
      <c r="D129" s="183"/>
      <c r="E129" s="180"/>
      <c r="F129" s="198"/>
      <c r="G129" s="200"/>
      <c r="H129" s="211"/>
      <c r="I129" s="284"/>
      <c r="J129" s="285"/>
      <c r="K129" s="199"/>
      <c r="L129" s="282"/>
      <c r="M129" s="130" t="s">
        <v>4</v>
      </c>
      <c r="N129" s="19" t="s">
        <v>11</v>
      </c>
      <c r="O129" s="105">
        <f>IF(N129="SÍ",10,"0")</f>
        <v>10</v>
      </c>
      <c r="P129" s="285"/>
      <c r="Q129" s="288"/>
      <c r="R129" s="288"/>
      <c r="S129" s="197"/>
      <c r="T129" s="288"/>
      <c r="U129" s="197"/>
      <c r="V129" s="186"/>
      <c r="W129" s="323"/>
      <c r="X129" s="290"/>
      <c r="Y129" s="301"/>
      <c r="Z129" s="292"/>
      <c r="AA129" s="284"/>
      <c r="AB129" s="165"/>
      <c r="AC129" s="282"/>
      <c r="AD129" s="282"/>
      <c r="AE129" s="168"/>
      <c r="AF129" s="275"/>
      <c r="AG129" s="370"/>
      <c r="AH129" s="370"/>
      <c r="AI129" s="377"/>
    </row>
    <row r="130" spans="2:35" ht="31.5" x14ac:dyDescent="0.25">
      <c r="B130" s="233"/>
      <c r="C130" s="180"/>
      <c r="D130" s="183"/>
      <c r="E130" s="180"/>
      <c r="F130" s="198"/>
      <c r="G130" s="200"/>
      <c r="H130" s="211"/>
      <c r="I130" s="284"/>
      <c r="J130" s="285"/>
      <c r="K130" s="199"/>
      <c r="L130" s="282"/>
      <c r="M130" s="129" t="s">
        <v>32</v>
      </c>
      <c r="N130" s="19" t="s">
        <v>11</v>
      </c>
      <c r="O130" s="105">
        <f>IF(N130="SÍ",15,"0")</f>
        <v>15</v>
      </c>
      <c r="P130" s="285"/>
      <c r="Q130" s="288"/>
      <c r="R130" s="288"/>
      <c r="S130" s="197"/>
      <c r="T130" s="288"/>
      <c r="U130" s="197"/>
      <c r="V130" s="186"/>
      <c r="W130" s="323"/>
      <c r="X130" s="290"/>
      <c r="Y130" s="301"/>
      <c r="Z130" s="292"/>
      <c r="AA130" s="284"/>
      <c r="AB130" s="165"/>
      <c r="AC130" s="282"/>
      <c r="AD130" s="282"/>
      <c r="AE130" s="168"/>
      <c r="AF130" s="275"/>
      <c r="AG130" s="370"/>
      <c r="AH130" s="370"/>
      <c r="AI130" s="377"/>
    </row>
    <row r="131" spans="2:35" ht="31.5" x14ac:dyDescent="0.25">
      <c r="B131" s="233"/>
      <c r="C131" s="180"/>
      <c r="D131" s="183"/>
      <c r="E131" s="180"/>
      <c r="F131" s="198"/>
      <c r="G131" s="200"/>
      <c r="H131" s="211"/>
      <c r="I131" s="284"/>
      <c r="J131" s="285"/>
      <c r="K131" s="199"/>
      <c r="L131" s="282"/>
      <c r="M131" s="129" t="s">
        <v>5</v>
      </c>
      <c r="N131" s="19" t="s">
        <v>12</v>
      </c>
      <c r="O131" s="105" t="str">
        <f>IF(N131="SÍ",10,"0")</f>
        <v>0</v>
      </c>
      <c r="P131" s="285"/>
      <c r="Q131" s="288"/>
      <c r="R131" s="288"/>
      <c r="S131" s="197"/>
      <c r="T131" s="288"/>
      <c r="U131" s="197"/>
      <c r="V131" s="186"/>
      <c r="W131" s="323"/>
      <c r="X131" s="290"/>
      <c r="Y131" s="301"/>
      <c r="Z131" s="292"/>
      <c r="AA131" s="284"/>
      <c r="AB131" s="165"/>
      <c r="AC131" s="282"/>
      <c r="AD131" s="282"/>
      <c r="AE131" s="168"/>
      <c r="AF131" s="275"/>
      <c r="AG131" s="370"/>
      <c r="AH131" s="370"/>
      <c r="AI131" s="377"/>
    </row>
    <row r="132" spans="2:35" ht="39" customHeight="1" x14ac:dyDescent="0.25">
      <c r="B132" s="233"/>
      <c r="C132" s="181"/>
      <c r="D132" s="184"/>
      <c r="E132" s="181"/>
      <c r="F132" s="198"/>
      <c r="G132" s="283"/>
      <c r="H132" s="207"/>
      <c r="I132" s="284"/>
      <c r="J132" s="285"/>
      <c r="K132" s="199"/>
      <c r="L132" s="282"/>
      <c r="M132" s="151" t="s">
        <v>31</v>
      </c>
      <c r="N132" s="19" t="s">
        <v>11</v>
      </c>
      <c r="O132" s="105">
        <f>IF(N132="SÍ",30,"0")</f>
        <v>30</v>
      </c>
      <c r="P132" s="285"/>
      <c r="Q132" s="288"/>
      <c r="R132" s="288"/>
      <c r="S132" s="197"/>
      <c r="T132" s="288"/>
      <c r="U132" s="197"/>
      <c r="V132" s="186"/>
      <c r="W132" s="324"/>
      <c r="X132" s="291"/>
      <c r="Y132" s="302"/>
      <c r="Z132" s="292"/>
      <c r="AA132" s="284"/>
      <c r="AB132" s="166"/>
      <c r="AC132" s="282"/>
      <c r="AD132" s="282"/>
      <c r="AE132" s="168"/>
      <c r="AF132" s="275"/>
      <c r="AG132" s="370"/>
      <c r="AH132" s="370"/>
      <c r="AI132" s="377"/>
    </row>
    <row r="133" spans="2:35" ht="36.75" customHeight="1" x14ac:dyDescent="0.25">
      <c r="B133" s="233"/>
      <c r="C133" s="179" t="s">
        <v>236</v>
      </c>
      <c r="D133" s="543" t="s">
        <v>169</v>
      </c>
      <c r="E133" s="543" t="s">
        <v>170</v>
      </c>
      <c r="F133" s="198" t="s">
        <v>15</v>
      </c>
      <c r="G133" s="200" t="str">
        <f>IF(F133="(1) RARA VEZ","1", IF(F133="(2) IMPROBABLE","2",IF(F133="(3) POSIBLE","3",IF(F133="(4) PROBABLE","4",IF(F133="(5) CASI SEGURO","5","")))))</f>
        <v>3</v>
      </c>
      <c r="H133" s="211" t="s">
        <v>20</v>
      </c>
      <c r="I133" s="284" t="str">
        <f>IF(H133="(5) MODERADO","5", IF(H133="(10) MAYOR","10",IF(H133="(20) CATASTROFICO","20","")))</f>
        <v>10</v>
      </c>
      <c r="J133" s="285">
        <f>G133*I133</f>
        <v>30</v>
      </c>
      <c r="K133" s="212">
        <f>+J133</f>
        <v>30</v>
      </c>
      <c r="L133" s="351" t="s">
        <v>171</v>
      </c>
      <c r="M133" s="128" t="s">
        <v>6</v>
      </c>
      <c r="N133" s="19" t="s">
        <v>11</v>
      </c>
      <c r="O133" s="104">
        <f>IF(N133="SÍ",15,"0")</f>
        <v>15</v>
      </c>
      <c r="P133" s="286">
        <f>SUM(O133:O139)</f>
        <v>100</v>
      </c>
      <c r="Q133" s="287" t="str">
        <f>IF(AND($L133&gt;=0,$L133&lt;=50),0,IF(AND($L133&gt;50,$L133&lt;=75),1,IF(AND($L133&gt;75,$L133&lt;=100),2,"")))</f>
        <v/>
      </c>
      <c r="R133" s="287" t="e">
        <f>$C133-$M133</f>
        <v>#VALUE!</v>
      </c>
      <c r="S133" s="196" t="str">
        <f>IF($N133&lt;=0,1,$N133)</f>
        <v>SÍ</v>
      </c>
      <c r="T133" s="287" t="e">
        <f>$E133-$M133</f>
        <v>#VALUE!</v>
      </c>
      <c r="U133" s="196" t="str">
        <f>IF($P133=19,10,IF($P133=18,5,IF($P133=9,5,IF($P133=8,5,I133))))</f>
        <v>10</v>
      </c>
      <c r="V133" s="185" t="s">
        <v>8</v>
      </c>
      <c r="W133" s="322" t="s">
        <v>13</v>
      </c>
      <c r="X133" s="289" t="e">
        <f>IF($R133="PROBABILIDAD",$O133,$C133)</f>
        <v>#VALUE!</v>
      </c>
      <c r="Y133" s="325" t="s">
        <v>20</v>
      </c>
      <c r="Z133" s="292" t="e">
        <f>IF($R133="IMPACTO",$Q133,$E133)</f>
        <v>#VALUE!</v>
      </c>
      <c r="AA133" s="284" t="e">
        <f>$T133*$V133</f>
        <v>#VALUE!</v>
      </c>
      <c r="AB133" s="171">
        <v>10</v>
      </c>
      <c r="AC133" s="182" t="s">
        <v>172</v>
      </c>
      <c r="AD133" s="351" t="s">
        <v>173</v>
      </c>
      <c r="AE133" s="351" t="s">
        <v>174</v>
      </c>
      <c r="AF133" s="529"/>
      <c r="AG133" s="530" t="s">
        <v>337</v>
      </c>
      <c r="AH133" s="363" t="s">
        <v>338</v>
      </c>
      <c r="AI133" s="363" t="s">
        <v>339</v>
      </c>
    </row>
    <row r="134" spans="2:35" ht="51" customHeight="1" x14ac:dyDescent="0.25">
      <c r="B134" s="233"/>
      <c r="C134" s="180"/>
      <c r="D134" s="543"/>
      <c r="E134" s="547"/>
      <c r="F134" s="198"/>
      <c r="G134" s="200"/>
      <c r="H134" s="211"/>
      <c r="I134" s="284"/>
      <c r="J134" s="285"/>
      <c r="K134" s="212"/>
      <c r="L134" s="357"/>
      <c r="M134" s="129" t="s">
        <v>7</v>
      </c>
      <c r="N134" s="19" t="s">
        <v>11</v>
      </c>
      <c r="O134" s="105">
        <f>IF(N134="SÍ",5,"0")</f>
        <v>5</v>
      </c>
      <c r="P134" s="285"/>
      <c r="Q134" s="288"/>
      <c r="R134" s="288"/>
      <c r="S134" s="197"/>
      <c r="T134" s="288"/>
      <c r="U134" s="197"/>
      <c r="V134" s="186"/>
      <c r="W134" s="323"/>
      <c r="X134" s="290"/>
      <c r="Y134" s="301"/>
      <c r="Z134" s="292"/>
      <c r="AA134" s="284"/>
      <c r="AB134" s="172"/>
      <c r="AC134" s="183"/>
      <c r="AD134" s="357"/>
      <c r="AE134" s="357"/>
      <c r="AF134" s="531"/>
      <c r="AG134" s="532"/>
      <c r="AH134" s="364"/>
      <c r="AI134" s="364"/>
    </row>
    <row r="135" spans="2:35" ht="22.5" customHeight="1" x14ac:dyDescent="0.25">
      <c r="B135" s="233"/>
      <c r="C135" s="180"/>
      <c r="D135" s="543"/>
      <c r="E135" s="547"/>
      <c r="F135" s="198"/>
      <c r="G135" s="200"/>
      <c r="H135" s="211"/>
      <c r="I135" s="284"/>
      <c r="J135" s="285"/>
      <c r="K135" s="199" t="str">
        <f>IF(AND(J133&gt;=5,J133&lt;=10),"BAJA",IF(AND(J133&gt;=15,J133&lt;=25),"MODERADA",IF(AND(J133&gt;=30,J133&lt;=50),"ALTA",IF(AND(J133&gt;=60,J133&lt;=100),"EXTREMA",""))))</f>
        <v>ALTA</v>
      </c>
      <c r="L135" s="357"/>
      <c r="M135" s="130" t="s">
        <v>3</v>
      </c>
      <c r="N135" s="19" t="s">
        <v>11</v>
      </c>
      <c r="O135" s="105">
        <f>IF(N135="SÍ",15,"0")</f>
        <v>15</v>
      </c>
      <c r="P135" s="285"/>
      <c r="Q135" s="288"/>
      <c r="R135" s="288"/>
      <c r="S135" s="197"/>
      <c r="T135" s="288"/>
      <c r="U135" s="197"/>
      <c r="V135" s="186"/>
      <c r="W135" s="323"/>
      <c r="X135" s="290"/>
      <c r="Y135" s="301"/>
      <c r="Z135" s="292"/>
      <c r="AA135" s="284"/>
      <c r="AB135" s="164" t="s">
        <v>109</v>
      </c>
      <c r="AC135" s="183"/>
      <c r="AD135" s="357"/>
      <c r="AE135" s="357"/>
      <c r="AF135" s="531"/>
      <c r="AG135" s="532"/>
      <c r="AH135" s="364"/>
      <c r="AI135" s="364"/>
    </row>
    <row r="136" spans="2:35" ht="24.75" customHeight="1" x14ac:dyDescent="0.25">
      <c r="B136" s="233"/>
      <c r="C136" s="180"/>
      <c r="D136" s="543"/>
      <c r="E136" s="547"/>
      <c r="F136" s="198"/>
      <c r="G136" s="200"/>
      <c r="H136" s="211"/>
      <c r="I136" s="284"/>
      <c r="J136" s="285"/>
      <c r="K136" s="199"/>
      <c r="L136" s="357"/>
      <c r="M136" s="130" t="s">
        <v>4</v>
      </c>
      <c r="N136" s="19" t="s">
        <v>11</v>
      </c>
      <c r="O136" s="105">
        <f>IF(N136="SÍ",10,"0")</f>
        <v>10</v>
      </c>
      <c r="P136" s="285"/>
      <c r="Q136" s="288"/>
      <c r="R136" s="288"/>
      <c r="S136" s="197"/>
      <c r="T136" s="288"/>
      <c r="U136" s="197"/>
      <c r="V136" s="186"/>
      <c r="W136" s="323"/>
      <c r="X136" s="290"/>
      <c r="Y136" s="301"/>
      <c r="Z136" s="292"/>
      <c r="AA136" s="284"/>
      <c r="AB136" s="165"/>
      <c r="AC136" s="183"/>
      <c r="AD136" s="357"/>
      <c r="AE136" s="357"/>
      <c r="AF136" s="531"/>
      <c r="AG136" s="532"/>
      <c r="AH136" s="364"/>
      <c r="AI136" s="364"/>
    </row>
    <row r="137" spans="2:35" ht="35.25" customHeight="1" x14ac:dyDescent="0.25">
      <c r="B137" s="233"/>
      <c r="C137" s="180"/>
      <c r="D137" s="543"/>
      <c r="E137" s="547"/>
      <c r="F137" s="198"/>
      <c r="G137" s="200"/>
      <c r="H137" s="211"/>
      <c r="I137" s="284"/>
      <c r="J137" s="285"/>
      <c r="K137" s="199"/>
      <c r="L137" s="357"/>
      <c r="M137" s="129" t="s">
        <v>32</v>
      </c>
      <c r="N137" s="19" t="s">
        <v>11</v>
      </c>
      <c r="O137" s="105">
        <f>IF(N137="SÍ",15,"0")</f>
        <v>15</v>
      </c>
      <c r="P137" s="285"/>
      <c r="Q137" s="288"/>
      <c r="R137" s="288"/>
      <c r="S137" s="197"/>
      <c r="T137" s="288"/>
      <c r="U137" s="197"/>
      <c r="V137" s="186"/>
      <c r="W137" s="323"/>
      <c r="X137" s="290"/>
      <c r="Y137" s="301"/>
      <c r="Z137" s="292"/>
      <c r="AA137" s="284"/>
      <c r="AB137" s="165"/>
      <c r="AC137" s="183"/>
      <c r="AD137" s="357"/>
      <c r="AE137" s="357"/>
      <c r="AF137" s="531"/>
      <c r="AG137" s="532"/>
      <c r="AH137" s="364"/>
      <c r="AI137" s="364"/>
    </row>
    <row r="138" spans="2:35" ht="39.75" customHeight="1" x14ac:dyDescent="0.25">
      <c r="B138" s="233"/>
      <c r="C138" s="180"/>
      <c r="D138" s="543"/>
      <c r="E138" s="547"/>
      <c r="F138" s="198"/>
      <c r="G138" s="200"/>
      <c r="H138" s="211"/>
      <c r="I138" s="284"/>
      <c r="J138" s="285"/>
      <c r="K138" s="199"/>
      <c r="L138" s="357"/>
      <c r="M138" s="129" t="s">
        <v>5</v>
      </c>
      <c r="N138" s="19" t="s">
        <v>11</v>
      </c>
      <c r="O138" s="105">
        <f>IF(N138="SÍ",10,"0")</f>
        <v>10</v>
      </c>
      <c r="P138" s="285"/>
      <c r="Q138" s="288"/>
      <c r="R138" s="288"/>
      <c r="S138" s="197"/>
      <c r="T138" s="288"/>
      <c r="U138" s="197"/>
      <c r="V138" s="186"/>
      <c r="W138" s="323"/>
      <c r="X138" s="290"/>
      <c r="Y138" s="301"/>
      <c r="Z138" s="292"/>
      <c r="AA138" s="284"/>
      <c r="AB138" s="165"/>
      <c r="AC138" s="183"/>
      <c r="AD138" s="357"/>
      <c r="AE138" s="357"/>
      <c r="AF138" s="531"/>
      <c r="AG138" s="532"/>
      <c r="AH138" s="364"/>
      <c r="AI138" s="364"/>
    </row>
    <row r="139" spans="2:35" ht="32.25" customHeight="1" x14ac:dyDescent="0.25">
      <c r="B139" s="233"/>
      <c r="C139" s="181"/>
      <c r="D139" s="544"/>
      <c r="E139" s="548"/>
      <c r="F139" s="216"/>
      <c r="G139" s="283"/>
      <c r="H139" s="207"/>
      <c r="I139" s="284"/>
      <c r="J139" s="285"/>
      <c r="K139" s="199"/>
      <c r="L139" s="357"/>
      <c r="M139" s="131" t="s">
        <v>31</v>
      </c>
      <c r="N139" s="19" t="s">
        <v>11</v>
      </c>
      <c r="O139" s="105">
        <f>IF(N139="SÍ",30,"0")</f>
        <v>30</v>
      </c>
      <c r="P139" s="285"/>
      <c r="Q139" s="288"/>
      <c r="R139" s="288"/>
      <c r="S139" s="197"/>
      <c r="T139" s="288"/>
      <c r="U139" s="197"/>
      <c r="V139" s="186"/>
      <c r="W139" s="324"/>
      <c r="X139" s="291"/>
      <c r="Y139" s="302"/>
      <c r="Z139" s="292"/>
      <c r="AA139" s="284"/>
      <c r="AB139" s="166"/>
      <c r="AC139" s="184"/>
      <c r="AD139" s="357"/>
      <c r="AE139" s="357"/>
      <c r="AF139" s="531"/>
      <c r="AG139" s="533"/>
      <c r="AH139" s="365"/>
      <c r="AI139" s="365"/>
    </row>
    <row r="140" spans="2:35" ht="35.25" customHeight="1" x14ac:dyDescent="0.25">
      <c r="B140" s="233"/>
      <c r="C140" s="179" t="s">
        <v>237</v>
      </c>
      <c r="D140" s="543" t="s">
        <v>175</v>
      </c>
      <c r="E140" s="543" t="s">
        <v>176</v>
      </c>
      <c r="F140" s="198" t="s">
        <v>15</v>
      </c>
      <c r="G140" s="200" t="str">
        <f>IF(F140="(1) RARA VEZ","1", IF(F140="(2) IMPROBABLE","2",IF(F140="(3) POSIBLE","3",IF(F140="(4) PROBABLE","4",IF(F140="(5) CASI SEGURO","5","")))))</f>
        <v>3</v>
      </c>
      <c r="H140" s="211" t="s">
        <v>18</v>
      </c>
      <c r="I140" s="284" t="str">
        <f>IF(H140="(5) MODERADO","5", IF(H140="(10) MAYOR","10",IF(H140="(20) CATASTROFICO","20","")))</f>
        <v>5</v>
      </c>
      <c r="J140" s="285">
        <f>G140*I140</f>
        <v>15</v>
      </c>
      <c r="K140" s="212">
        <f>+J140</f>
        <v>15</v>
      </c>
      <c r="L140" s="351" t="s">
        <v>177</v>
      </c>
      <c r="M140" s="128" t="s">
        <v>6</v>
      </c>
      <c r="N140" s="19" t="s">
        <v>11</v>
      </c>
      <c r="O140" s="104">
        <f>IF(N140="SÍ",15,"0")</f>
        <v>15</v>
      </c>
      <c r="P140" s="286">
        <f>SUM(O140:O146)</f>
        <v>100</v>
      </c>
      <c r="Q140" s="287" t="str">
        <f>IF(AND($L140&gt;=0,$L140&lt;=50),0,IF(AND($L140&gt;50,$L140&lt;=75),1,IF(AND($L140&gt;75,$L140&lt;=100),2,"")))</f>
        <v/>
      </c>
      <c r="R140" s="287" t="e">
        <f>$C140-$M140</f>
        <v>#VALUE!</v>
      </c>
      <c r="S140" s="196" t="str">
        <f>IF($N140&lt;=0,1,$N140)</f>
        <v>SÍ</v>
      </c>
      <c r="T140" s="287" t="e">
        <f>$E140-$M140</f>
        <v>#VALUE!</v>
      </c>
      <c r="U140" s="196" t="str">
        <f>IF($P140=19,10,IF($P140=18,5,IF($P140=9,5,IF($P140=8,5,I140))))</f>
        <v>5</v>
      </c>
      <c r="V140" s="185" t="s">
        <v>9</v>
      </c>
      <c r="W140" s="322" t="s">
        <v>15</v>
      </c>
      <c r="X140" s="289" t="e">
        <f>IF($R140="PROBABILIDAD",$O140,$C140)</f>
        <v>#VALUE!</v>
      </c>
      <c r="Y140" s="325" t="s">
        <v>18</v>
      </c>
      <c r="Z140" s="292" t="e">
        <f>IF($R140="IMPACTO",$Q140,$E140)</f>
        <v>#VALUE!</v>
      </c>
      <c r="AA140" s="284" t="e">
        <f>$T140*$V140</f>
        <v>#VALUE!</v>
      </c>
      <c r="AB140" s="171">
        <v>15</v>
      </c>
      <c r="AC140" s="182" t="s">
        <v>172</v>
      </c>
      <c r="AD140" s="351" t="s">
        <v>178</v>
      </c>
      <c r="AE140" s="351" t="s">
        <v>179</v>
      </c>
      <c r="AF140" s="529"/>
      <c r="AG140" s="530" t="s">
        <v>324</v>
      </c>
      <c r="AH140" s="363" t="s">
        <v>325</v>
      </c>
      <c r="AI140" s="363" t="s">
        <v>326</v>
      </c>
    </row>
    <row r="141" spans="2:35" ht="52.5" customHeight="1" x14ac:dyDescent="0.25">
      <c r="B141" s="233"/>
      <c r="C141" s="180"/>
      <c r="D141" s="543"/>
      <c r="E141" s="547"/>
      <c r="F141" s="198"/>
      <c r="G141" s="200"/>
      <c r="H141" s="211"/>
      <c r="I141" s="284"/>
      <c r="J141" s="285"/>
      <c r="K141" s="212"/>
      <c r="L141" s="357"/>
      <c r="M141" s="129" t="s">
        <v>7</v>
      </c>
      <c r="N141" s="19" t="s">
        <v>11</v>
      </c>
      <c r="O141" s="105">
        <f>IF(N141="SÍ",5,"0")</f>
        <v>5</v>
      </c>
      <c r="P141" s="285"/>
      <c r="Q141" s="288"/>
      <c r="R141" s="288"/>
      <c r="S141" s="197"/>
      <c r="T141" s="288"/>
      <c r="U141" s="197"/>
      <c r="V141" s="186"/>
      <c r="W141" s="323"/>
      <c r="X141" s="290"/>
      <c r="Y141" s="301"/>
      <c r="Z141" s="292"/>
      <c r="AA141" s="284"/>
      <c r="AB141" s="172"/>
      <c r="AC141" s="183"/>
      <c r="AD141" s="357"/>
      <c r="AE141" s="357"/>
      <c r="AF141" s="531"/>
      <c r="AG141" s="532"/>
      <c r="AH141" s="364"/>
      <c r="AI141" s="364"/>
    </row>
    <row r="142" spans="2:35" ht="24" customHeight="1" x14ac:dyDescent="0.25">
      <c r="B142" s="233"/>
      <c r="C142" s="180"/>
      <c r="D142" s="543"/>
      <c r="E142" s="547"/>
      <c r="F142" s="198"/>
      <c r="G142" s="200"/>
      <c r="H142" s="211"/>
      <c r="I142" s="284"/>
      <c r="J142" s="285"/>
      <c r="K142" s="199" t="str">
        <f>IF(AND(J140&gt;=5,J140&lt;=10),"BAJA",IF(AND(J140&gt;=15,J140&lt;=25),"MODERADA",IF(AND(J140&gt;=30,J140&lt;=50),"ALTA",IF(AND(J140&gt;=60,J140&lt;=100),"EXTREMA",""))))</f>
        <v>MODERADA</v>
      </c>
      <c r="L142" s="357"/>
      <c r="M142" s="130" t="s">
        <v>3</v>
      </c>
      <c r="N142" s="19" t="s">
        <v>11</v>
      </c>
      <c r="O142" s="105">
        <f>IF(N142="SÍ",15,"0")</f>
        <v>15</v>
      </c>
      <c r="P142" s="285"/>
      <c r="Q142" s="288"/>
      <c r="R142" s="288"/>
      <c r="S142" s="197"/>
      <c r="T142" s="288"/>
      <c r="U142" s="197"/>
      <c r="V142" s="186"/>
      <c r="W142" s="323"/>
      <c r="X142" s="290"/>
      <c r="Y142" s="301"/>
      <c r="Z142" s="292"/>
      <c r="AA142" s="284"/>
      <c r="AB142" s="164" t="s">
        <v>129</v>
      </c>
      <c r="AC142" s="183"/>
      <c r="AD142" s="357"/>
      <c r="AE142" s="357"/>
      <c r="AF142" s="531"/>
      <c r="AG142" s="532"/>
      <c r="AH142" s="364"/>
      <c r="AI142" s="364"/>
    </row>
    <row r="143" spans="2:35" ht="18.75" customHeight="1" x14ac:dyDescent="0.25">
      <c r="B143" s="233"/>
      <c r="C143" s="180"/>
      <c r="D143" s="543"/>
      <c r="E143" s="547"/>
      <c r="F143" s="198"/>
      <c r="G143" s="200"/>
      <c r="H143" s="211"/>
      <c r="I143" s="284"/>
      <c r="J143" s="285"/>
      <c r="K143" s="199"/>
      <c r="L143" s="357"/>
      <c r="M143" s="130" t="s">
        <v>4</v>
      </c>
      <c r="N143" s="19" t="s">
        <v>11</v>
      </c>
      <c r="O143" s="105">
        <f>IF(N143="SÍ",10,"0")</f>
        <v>10</v>
      </c>
      <c r="P143" s="285"/>
      <c r="Q143" s="288"/>
      <c r="R143" s="288"/>
      <c r="S143" s="197"/>
      <c r="T143" s="288"/>
      <c r="U143" s="197"/>
      <c r="V143" s="186"/>
      <c r="W143" s="323"/>
      <c r="X143" s="290"/>
      <c r="Y143" s="301"/>
      <c r="Z143" s="292"/>
      <c r="AA143" s="284"/>
      <c r="AB143" s="165"/>
      <c r="AC143" s="183"/>
      <c r="AD143" s="357"/>
      <c r="AE143" s="357"/>
      <c r="AF143" s="531"/>
      <c r="AG143" s="532"/>
      <c r="AH143" s="364"/>
      <c r="AI143" s="364"/>
    </row>
    <row r="144" spans="2:35" ht="37.5" customHeight="1" x14ac:dyDescent="0.25">
      <c r="B144" s="233"/>
      <c r="C144" s="180"/>
      <c r="D144" s="543"/>
      <c r="E144" s="547"/>
      <c r="F144" s="198"/>
      <c r="G144" s="200"/>
      <c r="H144" s="211"/>
      <c r="I144" s="284"/>
      <c r="J144" s="285"/>
      <c r="K144" s="199"/>
      <c r="L144" s="357"/>
      <c r="M144" s="129" t="s">
        <v>32</v>
      </c>
      <c r="N144" s="19" t="s">
        <v>11</v>
      </c>
      <c r="O144" s="105">
        <f>IF(N144="SÍ",15,"0")</f>
        <v>15</v>
      </c>
      <c r="P144" s="285"/>
      <c r="Q144" s="288"/>
      <c r="R144" s="288"/>
      <c r="S144" s="197"/>
      <c r="T144" s="288"/>
      <c r="U144" s="197"/>
      <c r="V144" s="186"/>
      <c r="W144" s="323"/>
      <c r="X144" s="290"/>
      <c r="Y144" s="301"/>
      <c r="Z144" s="292"/>
      <c r="AA144" s="284"/>
      <c r="AB144" s="165"/>
      <c r="AC144" s="183"/>
      <c r="AD144" s="357"/>
      <c r="AE144" s="357"/>
      <c r="AF144" s="531"/>
      <c r="AG144" s="532"/>
      <c r="AH144" s="364"/>
      <c r="AI144" s="364"/>
    </row>
    <row r="145" spans="2:35" ht="37.5" customHeight="1" x14ac:dyDescent="0.25">
      <c r="B145" s="233"/>
      <c r="C145" s="180"/>
      <c r="D145" s="543"/>
      <c r="E145" s="547"/>
      <c r="F145" s="198"/>
      <c r="G145" s="200"/>
      <c r="H145" s="211"/>
      <c r="I145" s="284"/>
      <c r="J145" s="285"/>
      <c r="K145" s="199"/>
      <c r="L145" s="357"/>
      <c r="M145" s="129" t="s">
        <v>5</v>
      </c>
      <c r="N145" s="19" t="s">
        <v>11</v>
      </c>
      <c r="O145" s="105">
        <f>IF(N145="SÍ",10,"0")</f>
        <v>10</v>
      </c>
      <c r="P145" s="285"/>
      <c r="Q145" s="288"/>
      <c r="R145" s="288"/>
      <c r="S145" s="197"/>
      <c r="T145" s="288"/>
      <c r="U145" s="197"/>
      <c r="V145" s="186"/>
      <c r="W145" s="323"/>
      <c r="X145" s="290"/>
      <c r="Y145" s="301"/>
      <c r="Z145" s="292"/>
      <c r="AA145" s="284"/>
      <c r="AB145" s="165"/>
      <c r="AC145" s="183"/>
      <c r="AD145" s="357"/>
      <c r="AE145" s="357"/>
      <c r="AF145" s="531"/>
      <c r="AG145" s="532"/>
      <c r="AH145" s="364"/>
      <c r="AI145" s="364"/>
    </row>
    <row r="146" spans="2:35" ht="35.25" customHeight="1" x14ac:dyDescent="0.25">
      <c r="B146" s="233"/>
      <c r="C146" s="181"/>
      <c r="D146" s="544"/>
      <c r="E146" s="548"/>
      <c r="F146" s="216"/>
      <c r="G146" s="283"/>
      <c r="H146" s="207"/>
      <c r="I146" s="284"/>
      <c r="J146" s="285"/>
      <c r="K146" s="199"/>
      <c r="L146" s="357"/>
      <c r="M146" s="131" t="s">
        <v>31</v>
      </c>
      <c r="N146" s="19" t="s">
        <v>11</v>
      </c>
      <c r="O146" s="105">
        <f>IF(N146="SÍ",30,"0")</f>
        <v>30</v>
      </c>
      <c r="P146" s="285"/>
      <c r="Q146" s="288"/>
      <c r="R146" s="288"/>
      <c r="S146" s="197"/>
      <c r="T146" s="288"/>
      <c r="U146" s="197"/>
      <c r="V146" s="186"/>
      <c r="W146" s="324"/>
      <c r="X146" s="291"/>
      <c r="Y146" s="302"/>
      <c r="Z146" s="292"/>
      <c r="AA146" s="284"/>
      <c r="AB146" s="166"/>
      <c r="AC146" s="184"/>
      <c r="AD146" s="357"/>
      <c r="AE146" s="357"/>
      <c r="AF146" s="531"/>
      <c r="AG146" s="533"/>
      <c r="AH146" s="365"/>
      <c r="AI146" s="365"/>
    </row>
    <row r="147" spans="2:35" ht="35.25" customHeight="1" x14ac:dyDescent="0.25">
      <c r="B147" s="233"/>
      <c r="C147" s="179" t="s">
        <v>334</v>
      </c>
      <c r="D147" s="543" t="s">
        <v>335</v>
      </c>
      <c r="E147" s="543" t="s">
        <v>336</v>
      </c>
      <c r="F147" s="198" t="s">
        <v>14</v>
      </c>
      <c r="G147" s="200" t="str">
        <f>IF(F147="(1) RARA VEZ","1", IF(F147="(2) IMPROBABLE","2",IF(F147="(3) POSIBLE","3",IF(F147="(4) PROBABLE","4",IF(F147="(5) CASI SEGURO","5","")))))</f>
        <v>2</v>
      </c>
      <c r="H147" s="211" t="s">
        <v>18</v>
      </c>
      <c r="I147" s="284" t="str">
        <f>IF(H147="(5) MODERADO","5", IF(H147="(10) MAYOR","10",IF(H147="(20) CATASTROFICO","20","")))</f>
        <v>5</v>
      </c>
      <c r="J147" s="285">
        <f>G147*I147</f>
        <v>10</v>
      </c>
      <c r="K147" s="212">
        <f>+J147</f>
        <v>10</v>
      </c>
      <c r="L147" s="351" t="s">
        <v>180</v>
      </c>
      <c r="M147" s="128" t="s">
        <v>6</v>
      </c>
      <c r="N147" s="19" t="s">
        <v>11</v>
      </c>
      <c r="O147" s="104">
        <f>IF(N147="SÍ",15,"0")</f>
        <v>15</v>
      </c>
      <c r="P147" s="286">
        <f>SUM(O147:O153)</f>
        <v>85</v>
      </c>
      <c r="Q147" s="287" t="str">
        <f>IF(AND($L147&gt;=0,$L147&lt;=50),0,IF(AND($L147&gt;50,$L147&lt;=75),1,IF(AND($L147&gt;75,$L147&lt;=100),2,"")))</f>
        <v/>
      </c>
      <c r="R147" s="287" t="e">
        <f>$C147-$M147</f>
        <v>#VALUE!</v>
      </c>
      <c r="S147" s="196" t="str">
        <f>IF($N147&lt;=0,1,$N147)</f>
        <v>SÍ</v>
      </c>
      <c r="T147" s="287" t="e">
        <f>$E147-$M147</f>
        <v>#VALUE!</v>
      </c>
      <c r="U147" s="196" t="str">
        <f>IF($P147=19,10,IF($P147=18,5,IF($P147=9,5,IF($P147=8,5,I147))))</f>
        <v>5</v>
      </c>
      <c r="V147" s="185" t="s">
        <v>9</v>
      </c>
      <c r="W147" s="322" t="s">
        <v>14</v>
      </c>
      <c r="X147" s="289" t="e">
        <f>IF($R147="PROBABILIDAD",$O147,$C147)</f>
        <v>#VALUE!</v>
      </c>
      <c r="Y147" s="325" t="s">
        <v>18</v>
      </c>
      <c r="Z147" s="292" t="e">
        <f>IF($R147="IMPACTO",$Q147,$E147)</f>
        <v>#VALUE!</v>
      </c>
      <c r="AA147" s="284" t="e">
        <f>$T147*$V147</f>
        <v>#VALUE!</v>
      </c>
      <c r="AB147" s="171">
        <v>10</v>
      </c>
      <c r="AC147" s="182" t="s">
        <v>172</v>
      </c>
      <c r="AD147" s="351" t="s">
        <v>327</v>
      </c>
      <c r="AE147" s="351" t="s">
        <v>328</v>
      </c>
      <c r="AF147" s="529"/>
      <c r="AG147" s="530" t="s">
        <v>329</v>
      </c>
      <c r="AH147" s="363" t="s">
        <v>330</v>
      </c>
      <c r="AI147" s="454" t="s">
        <v>331</v>
      </c>
    </row>
    <row r="148" spans="2:35" ht="52.5" customHeight="1" x14ac:dyDescent="0.25">
      <c r="B148" s="233"/>
      <c r="C148" s="180"/>
      <c r="D148" s="543"/>
      <c r="E148" s="547"/>
      <c r="F148" s="198"/>
      <c r="G148" s="200"/>
      <c r="H148" s="211"/>
      <c r="I148" s="284"/>
      <c r="J148" s="285"/>
      <c r="K148" s="212"/>
      <c r="L148" s="357"/>
      <c r="M148" s="129" t="s">
        <v>7</v>
      </c>
      <c r="N148" s="19" t="s">
        <v>11</v>
      </c>
      <c r="O148" s="105">
        <f>IF(N148="SÍ",5,"0")</f>
        <v>5</v>
      </c>
      <c r="P148" s="285"/>
      <c r="Q148" s="288"/>
      <c r="R148" s="288"/>
      <c r="S148" s="197"/>
      <c r="T148" s="288"/>
      <c r="U148" s="197"/>
      <c r="V148" s="186"/>
      <c r="W148" s="323"/>
      <c r="X148" s="290"/>
      <c r="Y148" s="301"/>
      <c r="Z148" s="292"/>
      <c r="AA148" s="284"/>
      <c r="AB148" s="172"/>
      <c r="AC148" s="183"/>
      <c r="AD148" s="357"/>
      <c r="AE148" s="357"/>
      <c r="AF148" s="531"/>
      <c r="AG148" s="532"/>
      <c r="AH148" s="364"/>
      <c r="AI148" s="527"/>
    </row>
    <row r="149" spans="2:35" ht="26.25" customHeight="1" x14ac:dyDescent="0.25">
      <c r="B149" s="233"/>
      <c r="C149" s="180"/>
      <c r="D149" s="543"/>
      <c r="E149" s="547"/>
      <c r="F149" s="198"/>
      <c r="G149" s="200"/>
      <c r="H149" s="211"/>
      <c r="I149" s="284"/>
      <c r="J149" s="285"/>
      <c r="K149" s="199" t="str">
        <f>IF(AND(J147&gt;=5,J147&lt;=10),"BAJA",IF(AND(J147&gt;=15,J147&lt;=25),"MODERADA",IF(AND(J147&gt;=30,J147&lt;=50),"ALTA",IF(AND(J147&gt;=60,J147&lt;=100),"EXTREMA",""))))</f>
        <v>BAJA</v>
      </c>
      <c r="L149" s="357"/>
      <c r="M149" s="130" t="s">
        <v>3</v>
      </c>
      <c r="N149" s="108" t="s">
        <v>12</v>
      </c>
      <c r="O149" s="105" t="str">
        <f>IF(N149="SÍ",15,"0")</f>
        <v>0</v>
      </c>
      <c r="P149" s="285"/>
      <c r="Q149" s="288"/>
      <c r="R149" s="288"/>
      <c r="S149" s="197"/>
      <c r="T149" s="288"/>
      <c r="U149" s="197"/>
      <c r="V149" s="186"/>
      <c r="W149" s="323"/>
      <c r="X149" s="290"/>
      <c r="Y149" s="301"/>
      <c r="Z149" s="292"/>
      <c r="AA149" s="284"/>
      <c r="AB149" s="164" t="s">
        <v>109</v>
      </c>
      <c r="AC149" s="183"/>
      <c r="AD149" s="357"/>
      <c r="AE149" s="357"/>
      <c r="AF149" s="531"/>
      <c r="AG149" s="532"/>
      <c r="AH149" s="364"/>
      <c r="AI149" s="527"/>
    </row>
    <row r="150" spans="2:35" ht="17.25" customHeight="1" x14ac:dyDescent="0.25">
      <c r="B150" s="233"/>
      <c r="C150" s="180"/>
      <c r="D150" s="543"/>
      <c r="E150" s="547"/>
      <c r="F150" s="198"/>
      <c r="G150" s="200"/>
      <c r="H150" s="211"/>
      <c r="I150" s="284"/>
      <c r="J150" s="285"/>
      <c r="K150" s="199"/>
      <c r="L150" s="357"/>
      <c r="M150" s="130" t="s">
        <v>4</v>
      </c>
      <c r="N150" s="19" t="s">
        <v>11</v>
      </c>
      <c r="O150" s="105">
        <f>IF(N150="SÍ",10,"0")</f>
        <v>10</v>
      </c>
      <c r="P150" s="285"/>
      <c r="Q150" s="288"/>
      <c r="R150" s="288"/>
      <c r="S150" s="197"/>
      <c r="T150" s="288"/>
      <c r="U150" s="197"/>
      <c r="V150" s="186"/>
      <c r="W150" s="323"/>
      <c r="X150" s="290"/>
      <c r="Y150" s="301"/>
      <c r="Z150" s="292"/>
      <c r="AA150" s="284"/>
      <c r="AB150" s="165"/>
      <c r="AC150" s="183"/>
      <c r="AD150" s="357"/>
      <c r="AE150" s="357"/>
      <c r="AF150" s="531"/>
      <c r="AG150" s="532"/>
      <c r="AH150" s="364"/>
      <c r="AI150" s="527"/>
    </row>
    <row r="151" spans="2:35" ht="35.25" customHeight="1" x14ac:dyDescent="0.25">
      <c r="B151" s="233"/>
      <c r="C151" s="180"/>
      <c r="D151" s="543"/>
      <c r="E151" s="547"/>
      <c r="F151" s="198"/>
      <c r="G151" s="200"/>
      <c r="H151" s="211"/>
      <c r="I151" s="284"/>
      <c r="J151" s="285"/>
      <c r="K151" s="199"/>
      <c r="L151" s="357"/>
      <c r="M151" s="129" t="s">
        <v>32</v>
      </c>
      <c r="N151" s="19" t="s">
        <v>11</v>
      </c>
      <c r="O151" s="105">
        <f>IF(N151="SÍ",15,"0")</f>
        <v>15</v>
      </c>
      <c r="P151" s="285"/>
      <c r="Q151" s="288"/>
      <c r="R151" s="288"/>
      <c r="S151" s="197"/>
      <c r="T151" s="288"/>
      <c r="U151" s="197"/>
      <c r="V151" s="186"/>
      <c r="W151" s="323"/>
      <c r="X151" s="290"/>
      <c r="Y151" s="301"/>
      <c r="Z151" s="292"/>
      <c r="AA151" s="284"/>
      <c r="AB151" s="165"/>
      <c r="AC151" s="183"/>
      <c r="AD151" s="357"/>
      <c r="AE151" s="357"/>
      <c r="AF151" s="531"/>
      <c r="AG151" s="532"/>
      <c r="AH151" s="364"/>
      <c r="AI151" s="527"/>
    </row>
    <row r="152" spans="2:35" ht="39.75" customHeight="1" x14ac:dyDescent="0.25">
      <c r="B152" s="233"/>
      <c r="C152" s="180"/>
      <c r="D152" s="543"/>
      <c r="E152" s="547"/>
      <c r="F152" s="198"/>
      <c r="G152" s="200"/>
      <c r="H152" s="211"/>
      <c r="I152" s="284"/>
      <c r="J152" s="285"/>
      <c r="K152" s="199"/>
      <c r="L152" s="357"/>
      <c r="M152" s="129" t="s">
        <v>5</v>
      </c>
      <c r="N152" s="19" t="s">
        <v>11</v>
      </c>
      <c r="O152" s="105">
        <f>IF(N152="SÍ",10,"0")</f>
        <v>10</v>
      </c>
      <c r="P152" s="285"/>
      <c r="Q152" s="288"/>
      <c r="R152" s="288"/>
      <c r="S152" s="197"/>
      <c r="T152" s="288"/>
      <c r="U152" s="197"/>
      <c r="V152" s="186"/>
      <c r="W152" s="323"/>
      <c r="X152" s="290"/>
      <c r="Y152" s="301"/>
      <c r="Z152" s="292"/>
      <c r="AA152" s="284"/>
      <c r="AB152" s="165"/>
      <c r="AC152" s="183"/>
      <c r="AD152" s="357"/>
      <c r="AE152" s="357"/>
      <c r="AF152" s="531"/>
      <c r="AG152" s="532"/>
      <c r="AH152" s="364"/>
      <c r="AI152" s="527"/>
    </row>
    <row r="153" spans="2:35" ht="32.25" thickBot="1" x14ac:dyDescent="0.3">
      <c r="B153" s="233"/>
      <c r="C153" s="181"/>
      <c r="D153" s="545"/>
      <c r="E153" s="549"/>
      <c r="F153" s="216"/>
      <c r="G153" s="283"/>
      <c r="H153" s="207"/>
      <c r="I153" s="284"/>
      <c r="J153" s="285"/>
      <c r="K153" s="199"/>
      <c r="L153" s="534"/>
      <c r="M153" s="151" t="s">
        <v>31</v>
      </c>
      <c r="N153" s="19" t="s">
        <v>11</v>
      </c>
      <c r="O153" s="105">
        <f>IF(N153="SÍ",30,"0")</f>
        <v>30</v>
      </c>
      <c r="P153" s="285"/>
      <c r="Q153" s="288"/>
      <c r="R153" s="288"/>
      <c r="S153" s="197"/>
      <c r="T153" s="288"/>
      <c r="U153" s="197"/>
      <c r="V153" s="186"/>
      <c r="W153" s="324"/>
      <c r="X153" s="291"/>
      <c r="Y153" s="302"/>
      <c r="Z153" s="292"/>
      <c r="AA153" s="284"/>
      <c r="AB153" s="166"/>
      <c r="AC153" s="550"/>
      <c r="AD153" s="534"/>
      <c r="AE153" s="534"/>
      <c r="AF153" s="535"/>
      <c r="AG153" s="533"/>
      <c r="AH153" s="365"/>
      <c r="AI153" s="536"/>
    </row>
    <row r="154" spans="2:35" ht="39" customHeight="1" x14ac:dyDescent="0.25">
      <c r="B154" s="233"/>
      <c r="C154" s="179" t="s">
        <v>238</v>
      </c>
      <c r="D154" s="546" t="s">
        <v>181</v>
      </c>
      <c r="E154" s="546" t="s">
        <v>182</v>
      </c>
      <c r="F154" s="198" t="s">
        <v>15</v>
      </c>
      <c r="G154" s="200" t="str">
        <f>IF(F154="(1) RARA VEZ","1", IF(F154="(2) IMPROBABLE","2",IF(F154="(3) POSIBLE","3",IF(F154="(4) PROBABLE","4",IF(F154="(5) CASI SEGURO","5","")))))</f>
        <v>3</v>
      </c>
      <c r="H154" s="211" t="s">
        <v>18</v>
      </c>
      <c r="I154" s="284" t="str">
        <f>IF(H154="(5) MODERADO","5", IF(H154="(10) MAYOR","10",IF(H154="(20) CATASTROFICO","20","")))</f>
        <v>5</v>
      </c>
      <c r="J154" s="285">
        <f>G154*I154</f>
        <v>15</v>
      </c>
      <c r="K154" s="212">
        <f>+J154</f>
        <v>15</v>
      </c>
      <c r="L154" s="357" t="s">
        <v>183</v>
      </c>
      <c r="M154" s="128" t="s">
        <v>6</v>
      </c>
      <c r="N154" s="19" t="s">
        <v>11</v>
      </c>
      <c r="O154" s="104">
        <f>IF(N154="SÍ",15,"0")</f>
        <v>15</v>
      </c>
      <c r="P154" s="286">
        <f>SUM(O154:O160)</f>
        <v>85</v>
      </c>
      <c r="Q154" s="287" t="str">
        <f>IF(AND($L154&gt;=0,$L154&lt;=50),0,IF(AND($L154&gt;50,$L154&lt;=75),1,IF(AND($L154&gt;75,$L154&lt;=100),2,"")))</f>
        <v/>
      </c>
      <c r="R154" s="287" t="e">
        <f>$C154-$M154</f>
        <v>#VALUE!</v>
      </c>
      <c r="S154" s="196" t="str">
        <f>IF($N154&lt;=0,1,$N154)</f>
        <v>SÍ</v>
      </c>
      <c r="T154" s="287" t="e">
        <f>$E154-$M154</f>
        <v>#VALUE!</v>
      </c>
      <c r="U154" s="196" t="str">
        <f>IF($P154=19,10,IF($P154=18,5,IF($P154=9,5,IF($P154=8,5,I154))))</f>
        <v>5</v>
      </c>
      <c r="V154" s="185" t="s">
        <v>9</v>
      </c>
      <c r="W154" s="322" t="s">
        <v>15</v>
      </c>
      <c r="X154" s="289" t="e">
        <f>IF($R154="PROBABILIDAD",$O154,$C154)</f>
        <v>#VALUE!</v>
      </c>
      <c r="Y154" s="325" t="s">
        <v>18</v>
      </c>
      <c r="Z154" s="292" t="e">
        <f>IF($R154="IMPACTO",$Q154,$E154)</f>
        <v>#VALUE!</v>
      </c>
      <c r="AA154" s="284" t="e">
        <f>$T154*$V154</f>
        <v>#VALUE!</v>
      </c>
      <c r="AB154" s="171">
        <v>15</v>
      </c>
      <c r="AC154" s="282" t="s">
        <v>172</v>
      </c>
      <c r="AD154" s="357" t="s">
        <v>184</v>
      </c>
      <c r="AE154" s="357" t="s">
        <v>179</v>
      </c>
      <c r="AF154" s="531"/>
      <c r="AG154" s="537" t="s">
        <v>332</v>
      </c>
      <c r="AH154" s="363" t="s">
        <v>330</v>
      </c>
      <c r="AI154" s="527" t="s">
        <v>333</v>
      </c>
    </row>
    <row r="155" spans="2:35" ht="45" customHeight="1" x14ac:dyDescent="0.25">
      <c r="B155" s="233"/>
      <c r="C155" s="180"/>
      <c r="D155" s="543"/>
      <c r="E155" s="547"/>
      <c r="F155" s="198"/>
      <c r="G155" s="200"/>
      <c r="H155" s="211"/>
      <c r="I155" s="284"/>
      <c r="J155" s="285"/>
      <c r="K155" s="212"/>
      <c r="L155" s="357"/>
      <c r="M155" s="129" t="s">
        <v>7</v>
      </c>
      <c r="N155" s="19" t="s">
        <v>11</v>
      </c>
      <c r="O155" s="105">
        <f>IF(N155="SÍ",5,"0")</f>
        <v>5</v>
      </c>
      <c r="P155" s="285"/>
      <c r="Q155" s="288"/>
      <c r="R155" s="288"/>
      <c r="S155" s="197"/>
      <c r="T155" s="288"/>
      <c r="U155" s="197"/>
      <c r="V155" s="186"/>
      <c r="W155" s="323"/>
      <c r="X155" s="290"/>
      <c r="Y155" s="301"/>
      <c r="Z155" s="292"/>
      <c r="AA155" s="284"/>
      <c r="AB155" s="172"/>
      <c r="AC155" s="282"/>
      <c r="AD155" s="357"/>
      <c r="AE155" s="357"/>
      <c r="AF155" s="531"/>
      <c r="AG155" s="538"/>
      <c r="AH155" s="364"/>
      <c r="AI155" s="527"/>
    </row>
    <row r="156" spans="2:35" ht="21" customHeight="1" x14ac:dyDescent="0.25">
      <c r="B156" s="233"/>
      <c r="C156" s="180"/>
      <c r="D156" s="543"/>
      <c r="E156" s="547"/>
      <c r="F156" s="198"/>
      <c r="G156" s="200"/>
      <c r="H156" s="211"/>
      <c r="I156" s="284"/>
      <c r="J156" s="285"/>
      <c r="K156" s="199" t="str">
        <f>IF(AND(J154&gt;=5,J154&lt;=10),"BAJA",IF(AND(J154&gt;=15,J154&lt;=25),"MODERADA",IF(AND(J154&gt;=30,J154&lt;=50),"ALTA",IF(AND(J154&gt;=60,J154&lt;=100),"EXTREMA",""))))</f>
        <v>MODERADA</v>
      </c>
      <c r="L156" s="357"/>
      <c r="M156" s="130" t="s">
        <v>3</v>
      </c>
      <c r="N156" s="108" t="s">
        <v>12</v>
      </c>
      <c r="O156" s="105" t="str">
        <f>IF(N156="SÍ",15,"0")</f>
        <v>0</v>
      </c>
      <c r="P156" s="285"/>
      <c r="Q156" s="288"/>
      <c r="R156" s="288"/>
      <c r="S156" s="197"/>
      <c r="T156" s="288"/>
      <c r="U156" s="197"/>
      <c r="V156" s="186"/>
      <c r="W156" s="323"/>
      <c r="X156" s="290"/>
      <c r="Y156" s="301"/>
      <c r="Z156" s="292"/>
      <c r="AA156" s="284"/>
      <c r="AB156" s="164" t="s">
        <v>129</v>
      </c>
      <c r="AC156" s="282"/>
      <c r="AD156" s="357"/>
      <c r="AE156" s="357"/>
      <c r="AF156" s="531"/>
      <c r="AG156" s="538"/>
      <c r="AH156" s="364"/>
      <c r="AI156" s="527"/>
    </row>
    <row r="157" spans="2:35" ht="21" customHeight="1" x14ac:dyDescent="0.25">
      <c r="B157" s="233"/>
      <c r="C157" s="180"/>
      <c r="D157" s="543"/>
      <c r="E157" s="547"/>
      <c r="F157" s="198"/>
      <c r="G157" s="200"/>
      <c r="H157" s="211"/>
      <c r="I157" s="284"/>
      <c r="J157" s="285"/>
      <c r="K157" s="199"/>
      <c r="L157" s="357"/>
      <c r="M157" s="130" t="s">
        <v>4</v>
      </c>
      <c r="N157" s="19" t="s">
        <v>11</v>
      </c>
      <c r="O157" s="105">
        <f>IF(N157="SÍ",10,"0")</f>
        <v>10</v>
      </c>
      <c r="P157" s="285"/>
      <c r="Q157" s="288"/>
      <c r="R157" s="288"/>
      <c r="S157" s="197"/>
      <c r="T157" s="288"/>
      <c r="U157" s="197"/>
      <c r="V157" s="186"/>
      <c r="W157" s="323"/>
      <c r="X157" s="290"/>
      <c r="Y157" s="301"/>
      <c r="Z157" s="292"/>
      <c r="AA157" s="284"/>
      <c r="AB157" s="165"/>
      <c r="AC157" s="282"/>
      <c r="AD157" s="357"/>
      <c r="AE157" s="357"/>
      <c r="AF157" s="531"/>
      <c r="AG157" s="538"/>
      <c r="AH157" s="364"/>
      <c r="AI157" s="527"/>
    </row>
    <row r="158" spans="2:35" ht="35.25" customHeight="1" x14ac:dyDescent="0.25">
      <c r="B158" s="233"/>
      <c r="C158" s="180"/>
      <c r="D158" s="543"/>
      <c r="E158" s="547"/>
      <c r="F158" s="198"/>
      <c r="G158" s="200"/>
      <c r="H158" s="211"/>
      <c r="I158" s="284"/>
      <c r="J158" s="285"/>
      <c r="K158" s="199"/>
      <c r="L158" s="357"/>
      <c r="M158" s="129" t="s">
        <v>32</v>
      </c>
      <c r="N158" s="19" t="s">
        <v>11</v>
      </c>
      <c r="O158" s="105">
        <f>IF(N158="SÍ",15,"0")</f>
        <v>15</v>
      </c>
      <c r="P158" s="285"/>
      <c r="Q158" s="288"/>
      <c r="R158" s="288"/>
      <c r="S158" s="197"/>
      <c r="T158" s="288"/>
      <c r="U158" s="197"/>
      <c r="V158" s="186"/>
      <c r="W158" s="323"/>
      <c r="X158" s="290"/>
      <c r="Y158" s="301"/>
      <c r="Z158" s="292"/>
      <c r="AA158" s="284"/>
      <c r="AB158" s="165"/>
      <c r="AC158" s="282"/>
      <c r="AD158" s="357"/>
      <c r="AE158" s="357"/>
      <c r="AF158" s="531"/>
      <c r="AG158" s="538"/>
      <c r="AH158" s="364"/>
      <c r="AI158" s="527"/>
    </row>
    <row r="159" spans="2:35" ht="36" customHeight="1" x14ac:dyDescent="0.25">
      <c r="B159" s="233"/>
      <c r="C159" s="180"/>
      <c r="D159" s="543"/>
      <c r="E159" s="547"/>
      <c r="F159" s="198"/>
      <c r="G159" s="200"/>
      <c r="H159" s="211"/>
      <c r="I159" s="284"/>
      <c r="J159" s="285"/>
      <c r="K159" s="199"/>
      <c r="L159" s="357"/>
      <c r="M159" s="129" t="s">
        <v>5</v>
      </c>
      <c r="N159" s="19" t="s">
        <v>11</v>
      </c>
      <c r="O159" s="105">
        <f>IF(N159="SÍ",10,"0")</f>
        <v>10</v>
      </c>
      <c r="P159" s="285"/>
      <c r="Q159" s="288"/>
      <c r="R159" s="288"/>
      <c r="S159" s="197"/>
      <c r="T159" s="288"/>
      <c r="U159" s="197"/>
      <c r="V159" s="186"/>
      <c r="W159" s="323"/>
      <c r="X159" s="290"/>
      <c r="Y159" s="301"/>
      <c r="Z159" s="292"/>
      <c r="AA159" s="284"/>
      <c r="AB159" s="165"/>
      <c r="AC159" s="282"/>
      <c r="AD159" s="357"/>
      <c r="AE159" s="357"/>
      <c r="AF159" s="531"/>
      <c r="AG159" s="538"/>
      <c r="AH159" s="364"/>
      <c r="AI159" s="527"/>
    </row>
    <row r="160" spans="2:35" ht="39" customHeight="1" x14ac:dyDescent="0.25">
      <c r="B160" s="233"/>
      <c r="C160" s="181"/>
      <c r="D160" s="543"/>
      <c r="E160" s="547"/>
      <c r="F160" s="216"/>
      <c r="G160" s="283"/>
      <c r="H160" s="207"/>
      <c r="I160" s="284"/>
      <c r="J160" s="285"/>
      <c r="K160" s="199"/>
      <c r="L160" s="540"/>
      <c r="M160" s="151" t="s">
        <v>31</v>
      </c>
      <c r="N160" s="19" t="s">
        <v>11</v>
      </c>
      <c r="O160" s="105">
        <f>IF(N160="SÍ",30,"0")</f>
        <v>30</v>
      </c>
      <c r="P160" s="285"/>
      <c r="Q160" s="288"/>
      <c r="R160" s="288"/>
      <c r="S160" s="197"/>
      <c r="T160" s="288"/>
      <c r="U160" s="197"/>
      <c r="V160" s="186"/>
      <c r="W160" s="324"/>
      <c r="X160" s="291"/>
      <c r="Y160" s="302"/>
      <c r="Z160" s="292"/>
      <c r="AA160" s="284"/>
      <c r="AB160" s="166"/>
      <c r="AC160" s="539"/>
      <c r="AD160" s="540"/>
      <c r="AE160" s="540"/>
      <c r="AF160" s="541"/>
      <c r="AG160" s="542"/>
      <c r="AH160" s="365"/>
      <c r="AI160" s="528"/>
    </row>
    <row r="161" spans="2:35" ht="40.5" customHeight="1" x14ac:dyDescent="0.25">
      <c r="B161" s="233"/>
      <c r="C161" s="179" t="s">
        <v>239</v>
      </c>
      <c r="D161" s="182" t="s">
        <v>185</v>
      </c>
      <c r="E161" s="182" t="s">
        <v>186</v>
      </c>
      <c r="F161" s="198" t="s">
        <v>14</v>
      </c>
      <c r="G161" s="200" t="str">
        <f>IF(F161="(1) RARA VEZ","1", IF(F161="(2) IMPROBABLE","2",IF(F161="(3) POSIBLE","3",IF(F161="(4) PROBABLE","4",IF(F161="(5) CASI SEGURO","5","")))))</f>
        <v>2</v>
      </c>
      <c r="H161" s="211" t="s">
        <v>18</v>
      </c>
      <c r="I161" s="284" t="str">
        <f>IF(H161="(5) MODERADO","5", IF(H161="(10) MAYOR","10",IF(H161="(20) CATASTROFICO","20","")))</f>
        <v>5</v>
      </c>
      <c r="J161" s="285">
        <f>G161*I161</f>
        <v>10</v>
      </c>
      <c r="K161" s="212">
        <f>+J161</f>
        <v>10</v>
      </c>
      <c r="L161" s="168" t="s">
        <v>187</v>
      </c>
      <c r="M161" s="128" t="s">
        <v>6</v>
      </c>
      <c r="N161" s="19" t="s">
        <v>11</v>
      </c>
      <c r="O161" s="104">
        <f>IF(N161="SÍ",15,"0")</f>
        <v>15</v>
      </c>
      <c r="P161" s="286">
        <f>SUM(O161:O166)</f>
        <v>45</v>
      </c>
      <c r="Q161" s="287" t="str">
        <f>IF(AND($L161&gt;=0,$L161&lt;=50),0,IF(AND($L161&gt;50,$L161&lt;=75),1,IF(AND($L161&gt;75,$L161&lt;=100),2,"")))</f>
        <v/>
      </c>
      <c r="R161" s="287" t="e">
        <f>$C161-$M161</f>
        <v>#VALUE!</v>
      </c>
      <c r="S161" s="196" t="str">
        <f>IF($N161&lt;=0,1,$N161)</f>
        <v>SÍ</v>
      </c>
      <c r="T161" s="287" t="e">
        <f>$E161-$M161</f>
        <v>#VALUE!</v>
      </c>
      <c r="U161" s="196" t="str">
        <f>IF($P161=19,10,IF($P161=18,5,IF($P161=9,5,IF($P161=8,5,I161))))</f>
        <v>5</v>
      </c>
      <c r="V161" s="176" t="s">
        <v>8</v>
      </c>
      <c r="W161" s="322" t="s">
        <v>13</v>
      </c>
      <c r="X161" s="289" t="e">
        <f>IF($R161="PROBABILIDAD",$O161,$C161)</f>
        <v>#VALUE!</v>
      </c>
      <c r="Y161" s="325" t="s">
        <v>18</v>
      </c>
      <c r="Z161" s="292" t="e">
        <f>IF($R161="IMPACTO",$Q161,$E161)</f>
        <v>#VALUE!</v>
      </c>
      <c r="AA161" s="284" t="e">
        <f>$T161*$V161</f>
        <v>#VALUE!</v>
      </c>
      <c r="AB161" s="171">
        <v>5</v>
      </c>
      <c r="AC161" s="202" t="s">
        <v>172</v>
      </c>
      <c r="AD161" s="202" t="s">
        <v>188</v>
      </c>
      <c r="AE161" s="168" t="s">
        <v>189</v>
      </c>
      <c r="AF161" s="372"/>
      <c r="AG161" s="363" t="s">
        <v>313</v>
      </c>
      <c r="AH161" s="174" t="s">
        <v>314</v>
      </c>
      <c r="AI161" s="170" t="s">
        <v>312</v>
      </c>
    </row>
    <row r="162" spans="2:35" ht="48" customHeight="1" x14ac:dyDescent="0.25">
      <c r="B162" s="233"/>
      <c r="C162" s="180"/>
      <c r="D162" s="183"/>
      <c r="E162" s="183"/>
      <c r="F162" s="198"/>
      <c r="G162" s="200"/>
      <c r="H162" s="211"/>
      <c r="I162" s="284"/>
      <c r="J162" s="285"/>
      <c r="K162" s="212"/>
      <c r="L162" s="168"/>
      <c r="M162" s="129" t="s">
        <v>7</v>
      </c>
      <c r="N162" s="19" t="s">
        <v>11</v>
      </c>
      <c r="O162" s="105">
        <f>IF(N162="SÍ",5,"0")</f>
        <v>5</v>
      </c>
      <c r="P162" s="285"/>
      <c r="Q162" s="288"/>
      <c r="R162" s="288"/>
      <c r="S162" s="197"/>
      <c r="T162" s="288"/>
      <c r="U162" s="197"/>
      <c r="V162" s="176"/>
      <c r="W162" s="323"/>
      <c r="X162" s="290"/>
      <c r="Y162" s="301"/>
      <c r="Z162" s="292"/>
      <c r="AA162" s="284"/>
      <c r="AB162" s="172"/>
      <c r="AC162" s="282"/>
      <c r="AD162" s="282"/>
      <c r="AE162" s="168"/>
      <c r="AF162" s="373"/>
      <c r="AG162" s="374"/>
      <c r="AH162" s="170"/>
      <c r="AI162" s="170"/>
    </row>
    <row r="163" spans="2:35" ht="22.5" customHeight="1" x14ac:dyDescent="0.25">
      <c r="B163" s="233"/>
      <c r="C163" s="180"/>
      <c r="D163" s="183"/>
      <c r="E163" s="183"/>
      <c r="F163" s="198"/>
      <c r="G163" s="200"/>
      <c r="H163" s="211"/>
      <c r="I163" s="284"/>
      <c r="J163" s="285"/>
      <c r="K163" s="199" t="str">
        <f>IF(AND(J161&gt;=5,J161&lt;=10),"BAJA",IF(AND(J161&gt;=15,J161&lt;=25),"MODERADA",IF(AND(J161&gt;=30,J161&lt;=50),"ALTA",IF(AND(J161&gt;=60,J161&lt;=100),"EXTREMA",""))))</f>
        <v>BAJA</v>
      </c>
      <c r="L163" s="168"/>
      <c r="M163" s="130" t="s">
        <v>3</v>
      </c>
      <c r="N163" s="19" t="s">
        <v>12</v>
      </c>
      <c r="O163" s="105" t="str">
        <f>IF(N163="SÍ",15,"0")</f>
        <v>0</v>
      </c>
      <c r="P163" s="285"/>
      <c r="Q163" s="288"/>
      <c r="R163" s="288"/>
      <c r="S163" s="197"/>
      <c r="T163" s="288"/>
      <c r="U163" s="197"/>
      <c r="V163" s="176"/>
      <c r="W163" s="323"/>
      <c r="X163" s="290"/>
      <c r="Y163" s="301"/>
      <c r="Z163" s="292"/>
      <c r="AA163" s="284"/>
      <c r="AB163" s="164" t="s">
        <v>109</v>
      </c>
      <c r="AC163" s="282"/>
      <c r="AD163" s="282"/>
      <c r="AE163" s="168"/>
      <c r="AF163" s="373"/>
      <c r="AG163" s="374"/>
      <c r="AH163" s="170"/>
      <c r="AI163" s="170"/>
    </row>
    <row r="164" spans="2:35" ht="24.75" customHeight="1" x14ac:dyDescent="0.25">
      <c r="B164" s="233"/>
      <c r="C164" s="180"/>
      <c r="D164" s="183"/>
      <c r="E164" s="183"/>
      <c r="F164" s="198"/>
      <c r="G164" s="200"/>
      <c r="H164" s="211"/>
      <c r="I164" s="284"/>
      <c r="J164" s="285"/>
      <c r="K164" s="199"/>
      <c r="L164" s="168"/>
      <c r="M164" s="130" t="s">
        <v>4</v>
      </c>
      <c r="N164" s="19" t="s">
        <v>11</v>
      </c>
      <c r="O164" s="105">
        <f>IF(N164="SÍ",10,"0")</f>
        <v>10</v>
      </c>
      <c r="P164" s="285"/>
      <c r="Q164" s="288"/>
      <c r="R164" s="288"/>
      <c r="S164" s="197"/>
      <c r="T164" s="288"/>
      <c r="U164" s="197"/>
      <c r="V164" s="176"/>
      <c r="W164" s="323"/>
      <c r="X164" s="290"/>
      <c r="Y164" s="301"/>
      <c r="Z164" s="292"/>
      <c r="AA164" s="284"/>
      <c r="AB164" s="165"/>
      <c r="AC164" s="282"/>
      <c r="AD164" s="282"/>
      <c r="AE164" s="168"/>
      <c r="AF164" s="373"/>
      <c r="AG164" s="374"/>
      <c r="AH164" s="170"/>
      <c r="AI164" s="170"/>
    </row>
    <row r="165" spans="2:35" ht="31.5" x14ac:dyDescent="0.25">
      <c r="B165" s="233"/>
      <c r="C165" s="180"/>
      <c r="D165" s="183"/>
      <c r="E165" s="183"/>
      <c r="F165" s="198"/>
      <c r="G165" s="200"/>
      <c r="H165" s="211"/>
      <c r="I165" s="284"/>
      <c r="J165" s="285"/>
      <c r="K165" s="199"/>
      <c r="L165" s="168"/>
      <c r="M165" s="129" t="s">
        <v>32</v>
      </c>
      <c r="N165" s="19" t="s">
        <v>11</v>
      </c>
      <c r="O165" s="105">
        <f>IF(N165="SÍ",15,"0")</f>
        <v>15</v>
      </c>
      <c r="P165" s="285"/>
      <c r="Q165" s="288"/>
      <c r="R165" s="288"/>
      <c r="S165" s="197"/>
      <c r="T165" s="288"/>
      <c r="U165" s="197"/>
      <c r="V165" s="176"/>
      <c r="W165" s="323"/>
      <c r="X165" s="290"/>
      <c r="Y165" s="301"/>
      <c r="Z165" s="292"/>
      <c r="AA165" s="284"/>
      <c r="AB165" s="165"/>
      <c r="AC165" s="282"/>
      <c r="AD165" s="282"/>
      <c r="AE165" s="168"/>
      <c r="AF165" s="373"/>
      <c r="AG165" s="374"/>
      <c r="AH165" s="170"/>
      <c r="AI165" s="170"/>
    </row>
    <row r="166" spans="2:35" ht="31.5" x14ac:dyDescent="0.25">
      <c r="B166" s="233"/>
      <c r="C166" s="180"/>
      <c r="D166" s="183"/>
      <c r="E166" s="183"/>
      <c r="F166" s="198"/>
      <c r="G166" s="200"/>
      <c r="H166" s="211"/>
      <c r="I166" s="284"/>
      <c r="J166" s="285"/>
      <c r="K166" s="199"/>
      <c r="L166" s="168"/>
      <c r="M166" s="129" t="s">
        <v>5</v>
      </c>
      <c r="N166" s="19" t="s">
        <v>12</v>
      </c>
      <c r="O166" s="105" t="str">
        <f>IF(N166="SÍ",10,"0")</f>
        <v>0</v>
      </c>
      <c r="P166" s="285"/>
      <c r="Q166" s="288"/>
      <c r="R166" s="288"/>
      <c r="S166" s="197"/>
      <c r="T166" s="288"/>
      <c r="U166" s="197"/>
      <c r="V166" s="176"/>
      <c r="W166" s="323"/>
      <c r="X166" s="290"/>
      <c r="Y166" s="301"/>
      <c r="Z166" s="292"/>
      <c r="AA166" s="284"/>
      <c r="AB166" s="165"/>
      <c r="AC166" s="282"/>
      <c r="AD166" s="282"/>
      <c r="AE166" s="168"/>
      <c r="AF166" s="426"/>
      <c r="AG166" s="375"/>
      <c r="AH166" s="170"/>
      <c r="AI166" s="170"/>
    </row>
    <row r="167" spans="2:35" ht="52.5" customHeight="1" x14ac:dyDescent="0.25">
      <c r="B167" s="168" t="s">
        <v>231</v>
      </c>
      <c r="C167" s="167" t="s">
        <v>197</v>
      </c>
      <c r="D167" s="168" t="s">
        <v>198</v>
      </c>
      <c r="E167" s="167" t="s">
        <v>199</v>
      </c>
      <c r="F167" s="198" t="s">
        <v>13</v>
      </c>
      <c r="G167" s="200" t="str">
        <f>IF(F167="(1) RARA VEZ","1", IF(F167="(2) IMPROBABLE","2",IF(F167="(3) POSIBLE","3",IF(F167="(4) PROBABLE","4",IF(F167="(5) CASI SEGURO","5","")))))</f>
        <v>1</v>
      </c>
      <c r="H167" s="211" t="s">
        <v>18</v>
      </c>
      <c r="I167" s="170" t="str">
        <f>IF(H167="(5) MODERADO","5", IF(H167="(10) MAYOR","10",IF(H167="(20) CATASTROFICO","20","")))</f>
        <v>5</v>
      </c>
      <c r="J167" s="170">
        <f>G167*I167</f>
        <v>5</v>
      </c>
      <c r="K167" s="212">
        <f>+J167</f>
        <v>5</v>
      </c>
      <c r="L167" s="211" t="s">
        <v>200</v>
      </c>
      <c r="M167" s="152" t="s">
        <v>6</v>
      </c>
      <c r="N167" s="101" t="s">
        <v>11</v>
      </c>
      <c r="O167" s="103">
        <f>IF(N167="SÍ",15,"0")</f>
        <v>15</v>
      </c>
      <c r="P167" s="201">
        <f>SUM(O167:O173)</f>
        <v>85</v>
      </c>
      <c r="Q167" s="174" t="str">
        <f>IF(AND($L167&gt;=0,$L167&lt;=50),0,IF(AND($L167&gt;50,$L167&lt;=75),1,IF(AND($L167&gt;75,$L167&lt;=100),2,"")))</f>
        <v/>
      </c>
      <c r="R167" s="174" t="e">
        <f>$C167-$M167</f>
        <v>#VALUE!</v>
      </c>
      <c r="S167" s="175" t="str">
        <f>IF($N167&lt;=0,1,$N167)</f>
        <v>SÍ</v>
      </c>
      <c r="T167" s="174" t="e">
        <f>$E167-$M167</f>
        <v>#VALUE!</v>
      </c>
      <c r="U167" s="175" t="str">
        <f>IF($P167=19,10,IF($P167=18,5,IF($P167=9,5,IF($P167=8,5,I167))))</f>
        <v>5</v>
      </c>
      <c r="V167" s="176" t="s">
        <v>9</v>
      </c>
      <c r="W167" s="177" t="s">
        <v>13</v>
      </c>
      <c r="X167" s="178" t="e">
        <f>IF($R167="PROBABILIDAD",$O167,$C167)</f>
        <v>#VALUE!</v>
      </c>
      <c r="Y167" s="169" t="s">
        <v>18</v>
      </c>
      <c r="Z167" s="170" t="e">
        <f>IF($R167="IMPACTO",$Q167,$E167)</f>
        <v>#VALUE!</v>
      </c>
      <c r="AA167" s="170" t="e">
        <f>$T167*$V167</f>
        <v>#VALUE!</v>
      </c>
      <c r="AB167" s="171">
        <v>5</v>
      </c>
      <c r="AC167" s="326" t="s">
        <v>201</v>
      </c>
      <c r="AD167" s="328" t="s">
        <v>202</v>
      </c>
      <c r="AE167" s="211" t="s">
        <v>203</v>
      </c>
      <c r="AF167" s="275"/>
      <c r="AG167" s="275"/>
      <c r="AH167" s="372"/>
      <c r="AI167" s="275"/>
    </row>
    <row r="168" spans="2:35" ht="32.25" customHeight="1" x14ac:dyDescent="0.25">
      <c r="B168" s="168"/>
      <c r="C168" s="167"/>
      <c r="D168" s="168"/>
      <c r="E168" s="167"/>
      <c r="F168" s="198"/>
      <c r="G168" s="200"/>
      <c r="H168" s="211"/>
      <c r="I168" s="170"/>
      <c r="J168" s="170"/>
      <c r="K168" s="212"/>
      <c r="L168" s="211"/>
      <c r="M168" s="153" t="s">
        <v>7</v>
      </c>
      <c r="N168" s="101" t="s">
        <v>11</v>
      </c>
      <c r="O168" s="103">
        <f>IF(N168="SÍ",5,"0")</f>
        <v>5</v>
      </c>
      <c r="P168" s="170"/>
      <c r="Q168" s="174"/>
      <c r="R168" s="174"/>
      <c r="S168" s="175"/>
      <c r="T168" s="174"/>
      <c r="U168" s="175"/>
      <c r="V168" s="176"/>
      <c r="W168" s="177"/>
      <c r="X168" s="178"/>
      <c r="Y168" s="169"/>
      <c r="Z168" s="170"/>
      <c r="AA168" s="170"/>
      <c r="AB168" s="172"/>
      <c r="AC168" s="327"/>
      <c r="AD168" s="329"/>
      <c r="AE168" s="330"/>
      <c r="AF168" s="275"/>
      <c r="AG168" s="275"/>
      <c r="AH168" s="373"/>
      <c r="AI168" s="275"/>
    </row>
    <row r="169" spans="2:35" ht="22.5" customHeight="1" x14ac:dyDescent="0.25">
      <c r="B169" s="168"/>
      <c r="C169" s="167"/>
      <c r="D169" s="168"/>
      <c r="E169" s="167"/>
      <c r="F169" s="198"/>
      <c r="G169" s="200"/>
      <c r="H169" s="211"/>
      <c r="I169" s="170"/>
      <c r="J169" s="170"/>
      <c r="K169" s="199" t="str">
        <f>IF(AND(J167&gt;=5,J167&lt;=10),"BAJA",IF(AND(J167&gt;=15,J167&lt;=25),"MODERADA",IF(AND(J167&gt;=30,J167&lt;=50),"ALTA",IF(AND(J167&gt;=60,J167&lt;=100),"EXTREMA",""))))</f>
        <v>BAJA</v>
      </c>
      <c r="L169" s="211"/>
      <c r="M169" s="154" t="s">
        <v>3</v>
      </c>
      <c r="N169" s="101" t="s">
        <v>12</v>
      </c>
      <c r="O169" s="103" t="str">
        <f>IF(N169="SÍ",15,"0")</f>
        <v>0</v>
      </c>
      <c r="P169" s="170"/>
      <c r="Q169" s="174"/>
      <c r="R169" s="174"/>
      <c r="S169" s="175"/>
      <c r="T169" s="174"/>
      <c r="U169" s="175"/>
      <c r="V169" s="176"/>
      <c r="W169" s="177"/>
      <c r="X169" s="178"/>
      <c r="Y169" s="169"/>
      <c r="Z169" s="170"/>
      <c r="AA169" s="170"/>
      <c r="AB169" s="164" t="s">
        <v>109</v>
      </c>
      <c r="AC169" s="327"/>
      <c r="AD169" s="329"/>
      <c r="AE169" s="330"/>
      <c r="AF169" s="275"/>
      <c r="AG169" s="275"/>
      <c r="AH169" s="373"/>
      <c r="AI169" s="275"/>
    </row>
    <row r="170" spans="2:35" ht="24.75" customHeight="1" x14ac:dyDescent="0.25">
      <c r="B170" s="168"/>
      <c r="C170" s="167"/>
      <c r="D170" s="168"/>
      <c r="E170" s="167"/>
      <c r="F170" s="198"/>
      <c r="G170" s="200"/>
      <c r="H170" s="211"/>
      <c r="I170" s="170"/>
      <c r="J170" s="170"/>
      <c r="K170" s="199"/>
      <c r="L170" s="211"/>
      <c r="M170" s="154" t="s">
        <v>4</v>
      </c>
      <c r="N170" s="101" t="s">
        <v>11</v>
      </c>
      <c r="O170" s="103">
        <f>IF(N170="SÍ",10,"0")</f>
        <v>10</v>
      </c>
      <c r="P170" s="170"/>
      <c r="Q170" s="174"/>
      <c r="R170" s="174"/>
      <c r="S170" s="175"/>
      <c r="T170" s="174"/>
      <c r="U170" s="175"/>
      <c r="V170" s="176"/>
      <c r="W170" s="177"/>
      <c r="X170" s="178"/>
      <c r="Y170" s="169"/>
      <c r="Z170" s="170"/>
      <c r="AA170" s="170"/>
      <c r="AB170" s="165"/>
      <c r="AC170" s="327"/>
      <c r="AD170" s="329"/>
      <c r="AE170" s="330"/>
      <c r="AF170" s="275"/>
      <c r="AG170" s="275"/>
      <c r="AH170" s="373"/>
      <c r="AI170" s="275"/>
    </row>
    <row r="171" spans="2:35" ht="43.5" customHeight="1" x14ac:dyDescent="0.25">
      <c r="B171" s="168"/>
      <c r="C171" s="167"/>
      <c r="D171" s="168"/>
      <c r="E171" s="167"/>
      <c r="F171" s="198"/>
      <c r="G171" s="200"/>
      <c r="H171" s="211"/>
      <c r="I171" s="170"/>
      <c r="J171" s="170"/>
      <c r="K171" s="199"/>
      <c r="L171" s="211"/>
      <c r="M171" s="153" t="s">
        <v>32</v>
      </c>
      <c r="N171" s="101" t="s">
        <v>11</v>
      </c>
      <c r="O171" s="103">
        <f>IF(N171="SÍ",15,"0")</f>
        <v>15</v>
      </c>
      <c r="P171" s="170"/>
      <c r="Q171" s="174"/>
      <c r="R171" s="174"/>
      <c r="S171" s="175"/>
      <c r="T171" s="174"/>
      <c r="U171" s="175"/>
      <c r="V171" s="176"/>
      <c r="W171" s="177"/>
      <c r="X171" s="178"/>
      <c r="Y171" s="169"/>
      <c r="Z171" s="170"/>
      <c r="AA171" s="170"/>
      <c r="AB171" s="165"/>
      <c r="AC171" s="327"/>
      <c r="AD171" s="329"/>
      <c r="AE171" s="330"/>
      <c r="AF171" s="275"/>
      <c r="AG171" s="275"/>
      <c r="AH171" s="373"/>
      <c r="AI171" s="275"/>
    </row>
    <row r="172" spans="2:35" ht="49.5" customHeight="1" x14ac:dyDescent="0.25">
      <c r="B172" s="168"/>
      <c r="C172" s="167"/>
      <c r="D172" s="168"/>
      <c r="E172" s="167"/>
      <c r="F172" s="198"/>
      <c r="G172" s="200"/>
      <c r="H172" s="211"/>
      <c r="I172" s="170"/>
      <c r="J172" s="170"/>
      <c r="K172" s="199"/>
      <c r="L172" s="211"/>
      <c r="M172" s="153" t="s">
        <v>5</v>
      </c>
      <c r="N172" s="101" t="s">
        <v>11</v>
      </c>
      <c r="O172" s="103">
        <f>IF(N172="SÍ",10,"0")</f>
        <v>10</v>
      </c>
      <c r="P172" s="170"/>
      <c r="Q172" s="174"/>
      <c r="R172" s="174"/>
      <c r="S172" s="175"/>
      <c r="T172" s="174"/>
      <c r="U172" s="175"/>
      <c r="V172" s="176"/>
      <c r="W172" s="177"/>
      <c r="X172" s="178"/>
      <c r="Y172" s="169"/>
      <c r="Z172" s="170"/>
      <c r="AA172" s="170"/>
      <c r="AB172" s="165"/>
      <c r="AC172" s="327"/>
      <c r="AD172" s="329"/>
      <c r="AE172" s="330"/>
      <c r="AF172" s="275"/>
      <c r="AG172" s="275"/>
      <c r="AH172" s="373"/>
      <c r="AI172" s="275"/>
    </row>
    <row r="173" spans="2:35" ht="48.75" customHeight="1" x14ac:dyDescent="0.25">
      <c r="B173" s="168"/>
      <c r="C173" s="167"/>
      <c r="D173" s="168"/>
      <c r="E173" s="167"/>
      <c r="F173" s="198"/>
      <c r="G173" s="200"/>
      <c r="H173" s="211"/>
      <c r="I173" s="170"/>
      <c r="J173" s="170"/>
      <c r="K173" s="199"/>
      <c r="L173" s="211"/>
      <c r="M173" s="153" t="s">
        <v>31</v>
      </c>
      <c r="N173" s="101" t="s">
        <v>11</v>
      </c>
      <c r="O173" s="103">
        <f>IF(N173="SÍ",30,"0")</f>
        <v>30</v>
      </c>
      <c r="P173" s="170"/>
      <c r="Q173" s="174"/>
      <c r="R173" s="174"/>
      <c r="S173" s="175"/>
      <c r="T173" s="174"/>
      <c r="U173" s="175"/>
      <c r="V173" s="176"/>
      <c r="W173" s="177"/>
      <c r="X173" s="178"/>
      <c r="Y173" s="169"/>
      <c r="Z173" s="170"/>
      <c r="AA173" s="170"/>
      <c r="AB173" s="166"/>
      <c r="AC173" s="327"/>
      <c r="AD173" s="329"/>
      <c r="AE173" s="330"/>
      <c r="AF173" s="275"/>
      <c r="AG173" s="275"/>
      <c r="AH173" s="373"/>
      <c r="AI173" s="275"/>
    </row>
    <row r="174" spans="2:35" ht="53.25" customHeight="1" x14ac:dyDescent="0.25">
      <c r="B174" s="168"/>
      <c r="C174" s="167" t="s">
        <v>204</v>
      </c>
      <c r="D174" s="168" t="s">
        <v>205</v>
      </c>
      <c r="E174" s="167" t="s">
        <v>206</v>
      </c>
      <c r="F174" s="198" t="s">
        <v>13</v>
      </c>
      <c r="G174" s="210" t="str">
        <f>IF(F174="(1) RARA VEZ","1", IF(F174="(2) IMPROBABLE","2",IF(F174="(3) POSIBLE","3",IF(F174="(4) PROBABLE","4",IF(F174="(5) CASI SEGURO","5","")))))</f>
        <v>1</v>
      </c>
      <c r="H174" s="211" t="s">
        <v>18</v>
      </c>
      <c r="I174" s="170" t="str">
        <f>IF(H174="(5) MODERADO","5", IF(H174="(10) MAYOR","10",IF(H174="(20) CATASTROFICO","20","")))</f>
        <v>5</v>
      </c>
      <c r="J174" s="170">
        <f>G174*I174</f>
        <v>5</v>
      </c>
      <c r="K174" s="212">
        <f>+J174</f>
        <v>5</v>
      </c>
      <c r="L174" s="211" t="s">
        <v>207</v>
      </c>
      <c r="M174" s="152" t="s">
        <v>6</v>
      </c>
      <c r="N174" s="101" t="s">
        <v>11</v>
      </c>
      <c r="O174" s="103">
        <f>IF(N174="SÍ",15,"0")</f>
        <v>15</v>
      </c>
      <c r="P174" s="201">
        <f>SUM(O174:O180)</f>
        <v>70</v>
      </c>
      <c r="Q174" s="174" t="str">
        <f>IF(AND($L174&gt;=0,$L174&lt;=50),0,IF(AND($L174&gt;50,$L174&lt;=75),1,IF(AND($L174&gt;75,$L174&lt;=100),2,"")))</f>
        <v/>
      </c>
      <c r="R174" s="174" t="e">
        <f>$C174-$M174</f>
        <v>#VALUE!</v>
      </c>
      <c r="S174" s="175" t="str">
        <f>IF($N174&lt;=0,1,$N174)</f>
        <v>SÍ</v>
      </c>
      <c r="T174" s="174" t="e">
        <f>$E174-$M174</f>
        <v>#VALUE!</v>
      </c>
      <c r="U174" s="175" t="str">
        <f>IF($P174=19,10,IF($P174=18,5,IF($P174=9,5,IF($P174=8,5,I174))))</f>
        <v>5</v>
      </c>
      <c r="V174" s="176" t="s">
        <v>9</v>
      </c>
      <c r="W174" s="177" t="s">
        <v>13</v>
      </c>
      <c r="X174" s="178" t="e">
        <f>IF($R174="PROBABILIDAD",$O174,$C174)</f>
        <v>#VALUE!</v>
      </c>
      <c r="Y174" s="169" t="s">
        <v>18</v>
      </c>
      <c r="Z174" s="170" t="e">
        <f>IF($R174="IMPACTO",$Q174,$E174)</f>
        <v>#VALUE!</v>
      </c>
      <c r="AA174" s="170" t="e">
        <f>$T174*$V174</f>
        <v>#VALUE!</v>
      </c>
      <c r="AB174" s="171">
        <v>5</v>
      </c>
      <c r="AC174" s="326" t="s">
        <v>208</v>
      </c>
      <c r="AD174" s="328" t="s">
        <v>209</v>
      </c>
      <c r="AE174" s="328" t="s">
        <v>210</v>
      </c>
      <c r="AF174" s="275"/>
      <c r="AG174" s="275"/>
      <c r="AH174" s="372"/>
      <c r="AI174" s="275"/>
    </row>
    <row r="175" spans="2:35" ht="48.75" customHeight="1" x14ac:dyDescent="0.25">
      <c r="B175" s="168"/>
      <c r="C175" s="167"/>
      <c r="D175" s="168"/>
      <c r="E175" s="167"/>
      <c r="F175" s="198"/>
      <c r="G175" s="210"/>
      <c r="H175" s="211"/>
      <c r="I175" s="170"/>
      <c r="J175" s="170"/>
      <c r="K175" s="212"/>
      <c r="L175" s="330"/>
      <c r="M175" s="153" t="s">
        <v>7</v>
      </c>
      <c r="N175" s="101" t="s">
        <v>11</v>
      </c>
      <c r="O175" s="103">
        <f>IF(N175="SÍ",5,"0")</f>
        <v>5</v>
      </c>
      <c r="P175" s="170"/>
      <c r="Q175" s="174"/>
      <c r="R175" s="174"/>
      <c r="S175" s="175"/>
      <c r="T175" s="174"/>
      <c r="U175" s="175"/>
      <c r="V175" s="176"/>
      <c r="W175" s="177"/>
      <c r="X175" s="178"/>
      <c r="Y175" s="169"/>
      <c r="Z175" s="170"/>
      <c r="AA175" s="170"/>
      <c r="AB175" s="172"/>
      <c r="AC175" s="326"/>
      <c r="AD175" s="329"/>
      <c r="AE175" s="328"/>
      <c r="AF175" s="275"/>
      <c r="AG175" s="275"/>
      <c r="AH175" s="373"/>
      <c r="AI175" s="275"/>
    </row>
    <row r="176" spans="2:35" ht="26.25" customHeight="1" x14ac:dyDescent="0.25">
      <c r="B176" s="168"/>
      <c r="C176" s="167"/>
      <c r="D176" s="168"/>
      <c r="E176" s="167"/>
      <c r="F176" s="198"/>
      <c r="G176" s="210"/>
      <c r="H176" s="211"/>
      <c r="I176" s="170"/>
      <c r="J176" s="170"/>
      <c r="K176" s="199" t="str">
        <f>IF(AND(J174&gt;=5,J174&lt;=10),"BAJA",IF(AND(J174&gt;=15,J174&lt;=25),"MODERADA",IF(AND(J174&gt;=30,J174&lt;=50),"ALTA",IF(AND(J174&gt;=60,J174&lt;=100),"EXTREMA",""))))</f>
        <v>BAJA</v>
      </c>
      <c r="L176" s="330"/>
      <c r="M176" s="154" t="s">
        <v>3</v>
      </c>
      <c r="N176" s="101" t="s">
        <v>12</v>
      </c>
      <c r="O176" s="103" t="str">
        <f>IF(N176="SÍ",15,"0")</f>
        <v>0</v>
      </c>
      <c r="P176" s="170"/>
      <c r="Q176" s="174"/>
      <c r="R176" s="174"/>
      <c r="S176" s="175"/>
      <c r="T176" s="174"/>
      <c r="U176" s="175"/>
      <c r="V176" s="176"/>
      <c r="W176" s="177"/>
      <c r="X176" s="178"/>
      <c r="Y176" s="169"/>
      <c r="Z176" s="170"/>
      <c r="AA176" s="170"/>
      <c r="AB176" s="164" t="s">
        <v>109</v>
      </c>
      <c r="AC176" s="326"/>
      <c r="AD176" s="329"/>
      <c r="AE176" s="328"/>
      <c r="AF176" s="275"/>
      <c r="AG176" s="275"/>
      <c r="AH176" s="373"/>
      <c r="AI176" s="275"/>
    </row>
    <row r="177" spans="2:35" ht="22.5" customHeight="1" x14ac:dyDescent="0.25">
      <c r="B177" s="168"/>
      <c r="C177" s="167"/>
      <c r="D177" s="168"/>
      <c r="E177" s="167"/>
      <c r="F177" s="198"/>
      <c r="G177" s="210"/>
      <c r="H177" s="211"/>
      <c r="I177" s="170"/>
      <c r="J177" s="170"/>
      <c r="K177" s="199"/>
      <c r="L177" s="330"/>
      <c r="M177" s="154" t="s">
        <v>4</v>
      </c>
      <c r="N177" s="101" t="s">
        <v>11</v>
      </c>
      <c r="O177" s="103">
        <f>IF(N177="SÍ",10,"0")</f>
        <v>10</v>
      </c>
      <c r="P177" s="170"/>
      <c r="Q177" s="174"/>
      <c r="R177" s="174"/>
      <c r="S177" s="175"/>
      <c r="T177" s="174"/>
      <c r="U177" s="175"/>
      <c r="V177" s="176"/>
      <c r="W177" s="177"/>
      <c r="X177" s="178"/>
      <c r="Y177" s="169"/>
      <c r="Z177" s="170"/>
      <c r="AA177" s="170"/>
      <c r="AB177" s="165"/>
      <c r="AC177" s="326"/>
      <c r="AD177" s="329"/>
      <c r="AE177" s="328"/>
      <c r="AF177" s="275"/>
      <c r="AG177" s="275"/>
      <c r="AH177" s="373"/>
      <c r="AI177" s="275"/>
    </row>
    <row r="178" spans="2:35" ht="36" customHeight="1" x14ac:dyDescent="0.25">
      <c r="B178" s="168"/>
      <c r="C178" s="167"/>
      <c r="D178" s="168"/>
      <c r="E178" s="167"/>
      <c r="F178" s="198"/>
      <c r="G178" s="210"/>
      <c r="H178" s="211"/>
      <c r="I178" s="170"/>
      <c r="J178" s="170"/>
      <c r="K178" s="199"/>
      <c r="L178" s="330"/>
      <c r="M178" s="153" t="s">
        <v>32</v>
      </c>
      <c r="N178" s="101" t="s">
        <v>12</v>
      </c>
      <c r="O178" s="103" t="str">
        <f>IF(N178="SÍ",15,"0")</f>
        <v>0</v>
      </c>
      <c r="P178" s="170"/>
      <c r="Q178" s="174"/>
      <c r="R178" s="174"/>
      <c r="S178" s="175"/>
      <c r="T178" s="174"/>
      <c r="U178" s="175"/>
      <c r="V178" s="176"/>
      <c r="W178" s="177"/>
      <c r="X178" s="178"/>
      <c r="Y178" s="169"/>
      <c r="Z178" s="170"/>
      <c r="AA178" s="170"/>
      <c r="AB178" s="165"/>
      <c r="AC178" s="326"/>
      <c r="AD178" s="329"/>
      <c r="AE178" s="328"/>
      <c r="AF178" s="275"/>
      <c r="AG178" s="275"/>
      <c r="AH178" s="373"/>
      <c r="AI178" s="275"/>
    </row>
    <row r="179" spans="2:35" ht="54" customHeight="1" x14ac:dyDescent="0.25">
      <c r="B179" s="168"/>
      <c r="C179" s="167"/>
      <c r="D179" s="168"/>
      <c r="E179" s="167"/>
      <c r="F179" s="198"/>
      <c r="G179" s="210"/>
      <c r="H179" s="211"/>
      <c r="I179" s="170"/>
      <c r="J179" s="170"/>
      <c r="K179" s="199"/>
      <c r="L179" s="330"/>
      <c r="M179" s="153" t="s">
        <v>5</v>
      </c>
      <c r="N179" s="101" t="s">
        <v>11</v>
      </c>
      <c r="O179" s="103">
        <f>IF(N179="SÍ",10,"0")</f>
        <v>10</v>
      </c>
      <c r="P179" s="170"/>
      <c r="Q179" s="174"/>
      <c r="R179" s="174"/>
      <c r="S179" s="175"/>
      <c r="T179" s="174"/>
      <c r="U179" s="175"/>
      <c r="V179" s="176"/>
      <c r="W179" s="177"/>
      <c r="X179" s="178"/>
      <c r="Y179" s="169"/>
      <c r="Z179" s="170"/>
      <c r="AA179" s="170"/>
      <c r="AB179" s="165"/>
      <c r="AC179" s="326"/>
      <c r="AD179" s="329"/>
      <c r="AE179" s="328"/>
      <c r="AF179" s="275"/>
      <c r="AG179" s="275"/>
      <c r="AH179" s="373"/>
      <c r="AI179" s="275"/>
    </row>
    <row r="180" spans="2:35" ht="48" customHeight="1" x14ac:dyDescent="0.25">
      <c r="B180" s="168"/>
      <c r="C180" s="167"/>
      <c r="D180" s="168"/>
      <c r="E180" s="167"/>
      <c r="F180" s="198"/>
      <c r="G180" s="210"/>
      <c r="H180" s="211"/>
      <c r="I180" s="170"/>
      <c r="J180" s="170"/>
      <c r="K180" s="199"/>
      <c r="L180" s="330"/>
      <c r="M180" s="153" t="s">
        <v>31</v>
      </c>
      <c r="N180" s="101" t="s">
        <v>11</v>
      </c>
      <c r="O180" s="103">
        <f>IF(N180="SÍ",30,"0")</f>
        <v>30</v>
      </c>
      <c r="P180" s="170"/>
      <c r="Q180" s="174"/>
      <c r="R180" s="174"/>
      <c r="S180" s="175"/>
      <c r="T180" s="174"/>
      <c r="U180" s="175"/>
      <c r="V180" s="176"/>
      <c r="W180" s="177"/>
      <c r="X180" s="178"/>
      <c r="Y180" s="169"/>
      <c r="Z180" s="170"/>
      <c r="AA180" s="170"/>
      <c r="AB180" s="166"/>
      <c r="AC180" s="326"/>
      <c r="AD180" s="329"/>
      <c r="AE180" s="328"/>
      <c r="AF180" s="275"/>
      <c r="AG180" s="275"/>
      <c r="AH180" s="373"/>
      <c r="AI180" s="275"/>
    </row>
    <row r="181" spans="2:35" ht="59.25" customHeight="1" x14ac:dyDescent="0.25">
      <c r="B181" s="168"/>
      <c r="C181" s="167" t="s">
        <v>211</v>
      </c>
      <c r="D181" s="168" t="s">
        <v>212</v>
      </c>
      <c r="E181" s="168" t="s">
        <v>213</v>
      </c>
      <c r="F181" s="198" t="s">
        <v>15</v>
      </c>
      <c r="G181" s="210" t="str">
        <f>IF(F181="(1) RARA VEZ","1", IF(F181="(2) IMPROBABLE","2",IF(F181="(3) POSIBLE","3",IF(F181="(4) PROBABLE","4",IF(F181="(5) CASI SEGURO","5","")))))</f>
        <v>3</v>
      </c>
      <c r="H181" s="211" t="s">
        <v>20</v>
      </c>
      <c r="I181" s="170" t="str">
        <f>IF(H181="(5) MODERADO","5", IF(H181="(10) MAYOR","10",IF(H181="(20) CATASTROFICO","20","")))</f>
        <v>10</v>
      </c>
      <c r="J181" s="170">
        <f>G181*I181</f>
        <v>30</v>
      </c>
      <c r="K181" s="212">
        <f>+J181</f>
        <v>30</v>
      </c>
      <c r="L181" s="211" t="s">
        <v>222</v>
      </c>
      <c r="M181" s="152" t="s">
        <v>6</v>
      </c>
      <c r="N181" s="101" t="s">
        <v>11</v>
      </c>
      <c r="O181" s="103">
        <f>IF(N181="SÍ",15,"0")</f>
        <v>15</v>
      </c>
      <c r="P181" s="201">
        <f>SUM(O181:O187)</f>
        <v>30</v>
      </c>
      <c r="Q181" s="174" t="str">
        <f>IF(AND($L181&gt;=0,$L181&lt;=50),0,IF(AND($L181&gt;50,$L181&lt;=75),1,IF(AND($L181&gt;75,$L181&lt;=100),2,"")))</f>
        <v/>
      </c>
      <c r="R181" s="174" t="e">
        <f>$C181-$M181</f>
        <v>#VALUE!</v>
      </c>
      <c r="S181" s="175" t="str">
        <f>IF($N181&lt;=0,1,$N181)</f>
        <v>SÍ</v>
      </c>
      <c r="T181" s="174" t="e">
        <f>$E181-$M181</f>
        <v>#VALUE!</v>
      </c>
      <c r="U181" s="175" t="str">
        <f>IF($P181=19,10,IF($P181=18,5,IF($P181=9,5,IF($P181=8,5,I181))))</f>
        <v>10</v>
      </c>
      <c r="V181" s="176" t="s">
        <v>8</v>
      </c>
      <c r="W181" s="177" t="s">
        <v>15</v>
      </c>
      <c r="X181" s="331" t="e">
        <f>IF($R181="PROBABILIDAD",$O181,$C181)</f>
        <v>#VALUE!</v>
      </c>
      <c r="Y181" s="169" t="s">
        <v>20</v>
      </c>
      <c r="Z181" s="170" t="e">
        <f>IF($R181="IMPACTO",$Q181,$E181)</f>
        <v>#VALUE!</v>
      </c>
      <c r="AA181" s="170" t="e">
        <f>$T181*$V181</f>
        <v>#VALUE!</v>
      </c>
      <c r="AB181" s="171">
        <v>30</v>
      </c>
      <c r="AC181" s="369" t="s">
        <v>214</v>
      </c>
      <c r="AD181" s="168" t="s">
        <v>215</v>
      </c>
      <c r="AE181" s="168" t="s">
        <v>216</v>
      </c>
      <c r="AF181" s="275"/>
      <c r="AG181" s="275"/>
      <c r="AH181" s="372"/>
      <c r="AI181" s="275"/>
    </row>
    <row r="182" spans="2:35" ht="54.75" customHeight="1" x14ac:dyDescent="0.25">
      <c r="B182" s="168"/>
      <c r="C182" s="167"/>
      <c r="D182" s="168"/>
      <c r="E182" s="168"/>
      <c r="F182" s="198"/>
      <c r="G182" s="210"/>
      <c r="H182" s="211"/>
      <c r="I182" s="170"/>
      <c r="J182" s="170"/>
      <c r="K182" s="212"/>
      <c r="L182" s="211"/>
      <c r="M182" s="153" t="s">
        <v>7</v>
      </c>
      <c r="N182" s="101" t="s">
        <v>11</v>
      </c>
      <c r="O182" s="103">
        <f>IF(N182="SÍ",5,"0")</f>
        <v>5</v>
      </c>
      <c r="P182" s="170"/>
      <c r="Q182" s="174"/>
      <c r="R182" s="174"/>
      <c r="S182" s="175"/>
      <c r="T182" s="174"/>
      <c r="U182" s="175"/>
      <c r="V182" s="176"/>
      <c r="W182" s="177"/>
      <c r="X182" s="331"/>
      <c r="Y182" s="169"/>
      <c r="Z182" s="170"/>
      <c r="AA182" s="170"/>
      <c r="AB182" s="172"/>
      <c r="AC182" s="369"/>
      <c r="AD182" s="168"/>
      <c r="AE182" s="168"/>
      <c r="AF182" s="275"/>
      <c r="AG182" s="275"/>
      <c r="AH182" s="373"/>
      <c r="AI182" s="275"/>
    </row>
    <row r="183" spans="2:35" ht="22.5" customHeight="1" x14ac:dyDescent="0.25">
      <c r="B183" s="168"/>
      <c r="C183" s="167"/>
      <c r="D183" s="168"/>
      <c r="E183" s="168"/>
      <c r="F183" s="198"/>
      <c r="G183" s="210"/>
      <c r="H183" s="211"/>
      <c r="I183" s="170"/>
      <c r="J183" s="170"/>
      <c r="K183" s="199" t="str">
        <f>IF(AND(J181&gt;=5,J181&lt;=10),"BAJA",IF(AND(J181&gt;=15,J181&lt;=25),"MODERADA",IF(AND(J181&gt;=30,J181&lt;=50),"ALTA",IF(AND(J181&gt;=60,J181&lt;=100),"EXTREMA",""))))</f>
        <v>ALTA</v>
      </c>
      <c r="L183" s="211"/>
      <c r="M183" s="154" t="s">
        <v>3</v>
      </c>
      <c r="N183" s="101" t="s">
        <v>12</v>
      </c>
      <c r="O183" s="103" t="str">
        <f>IF(N183="SÍ",15,"0")</f>
        <v>0</v>
      </c>
      <c r="P183" s="170"/>
      <c r="Q183" s="174"/>
      <c r="R183" s="174"/>
      <c r="S183" s="175"/>
      <c r="T183" s="174"/>
      <c r="U183" s="175"/>
      <c r="V183" s="176"/>
      <c r="W183" s="177"/>
      <c r="X183" s="331"/>
      <c r="Y183" s="169"/>
      <c r="Z183" s="170"/>
      <c r="AA183" s="170"/>
      <c r="AB183" s="164" t="s">
        <v>148</v>
      </c>
      <c r="AC183" s="369"/>
      <c r="AD183" s="168"/>
      <c r="AE183" s="168"/>
      <c r="AF183" s="275"/>
      <c r="AG183" s="275"/>
      <c r="AH183" s="373"/>
      <c r="AI183" s="275"/>
    </row>
    <row r="184" spans="2:35" ht="22.5" customHeight="1" x14ac:dyDescent="0.25">
      <c r="B184" s="168"/>
      <c r="C184" s="167"/>
      <c r="D184" s="168"/>
      <c r="E184" s="168"/>
      <c r="F184" s="198"/>
      <c r="G184" s="210"/>
      <c r="H184" s="211"/>
      <c r="I184" s="170"/>
      <c r="J184" s="170"/>
      <c r="K184" s="199"/>
      <c r="L184" s="211"/>
      <c r="M184" s="154" t="s">
        <v>4</v>
      </c>
      <c r="N184" s="101" t="s">
        <v>11</v>
      </c>
      <c r="O184" s="103">
        <f>IF(N184="SÍ",10,"0")</f>
        <v>10</v>
      </c>
      <c r="P184" s="170"/>
      <c r="Q184" s="174"/>
      <c r="R184" s="174"/>
      <c r="S184" s="175"/>
      <c r="T184" s="174"/>
      <c r="U184" s="175"/>
      <c r="V184" s="176"/>
      <c r="W184" s="177"/>
      <c r="X184" s="331"/>
      <c r="Y184" s="169"/>
      <c r="Z184" s="170"/>
      <c r="AA184" s="170"/>
      <c r="AB184" s="165"/>
      <c r="AC184" s="369"/>
      <c r="AD184" s="168"/>
      <c r="AE184" s="168"/>
      <c r="AF184" s="275"/>
      <c r="AG184" s="275"/>
      <c r="AH184" s="373"/>
      <c r="AI184" s="275"/>
    </row>
    <row r="185" spans="2:35" ht="36" customHeight="1" x14ac:dyDescent="0.25">
      <c r="B185" s="168"/>
      <c r="C185" s="167"/>
      <c r="D185" s="168"/>
      <c r="E185" s="168"/>
      <c r="F185" s="198"/>
      <c r="G185" s="210"/>
      <c r="H185" s="211"/>
      <c r="I185" s="170"/>
      <c r="J185" s="170"/>
      <c r="K185" s="199"/>
      <c r="L185" s="211"/>
      <c r="M185" s="153" t="s">
        <v>32</v>
      </c>
      <c r="N185" s="101" t="s">
        <v>12</v>
      </c>
      <c r="O185" s="103" t="str">
        <f>IF(N185="SÍ",15,"0")</f>
        <v>0</v>
      </c>
      <c r="P185" s="170"/>
      <c r="Q185" s="174"/>
      <c r="R185" s="174"/>
      <c r="S185" s="175"/>
      <c r="T185" s="174"/>
      <c r="U185" s="175"/>
      <c r="V185" s="176"/>
      <c r="W185" s="177"/>
      <c r="X185" s="331"/>
      <c r="Y185" s="169"/>
      <c r="Z185" s="170"/>
      <c r="AA185" s="170"/>
      <c r="AB185" s="165"/>
      <c r="AC185" s="369"/>
      <c r="AD185" s="168"/>
      <c r="AE185" s="168"/>
      <c r="AF185" s="275"/>
      <c r="AG185" s="275"/>
      <c r="AH185" s="373"/>
      <c r="AI185" s="275"/>
    </row>
    <row r="186" spans="2:35" ht="48" customHeight="1" x14ac:dyDescent="0.25">
      <c r="B186" s="168"/>
      <c r="C186" s="167"/>
      <c r="D186" s="168"/>
      <c r="E186" s="168"/>
      <c r="F186" s="198"/>
      <c r="G186" s="210"/>
      <c r="H186" s="211"/>
      <c r="I186" s="170"/>
      <c r="J186" s="170"/>
      <c r="K186" s="199"/>
      <c r="L186" s="211"/>
      <c r="M186" s="153" t="s">
        <v>5</v>
      </c>
      <c r="N186" s="101" t="s">
        <v>12</v>
      </c>
      <c r="O186" s="103" t="str">
        <f>IF(N186="SÍ",10,"0")</f>
        <v>0</v>
      </c>
      <c r="P186" s="170"/>
      <c r="Q186" s="174"/>
      <c r="R186" s="174"/>
      <c r="S186" s="175"/>
      <c r="T186" s="174"/>
      <c r="U186" s="175"/>
      <c r="V186" s="176"/>
      <c r="W186" s="177"/>
      <c r="X186" s="331"/>
      <c r="Y186" s="169"/>
      <c r="Z186" s="170"/>
      <c r="AA186" s="170"/>
      <c r="AB186" s="165"/>
      <c r="AC186" s="369"/>
      <c r="AD186" s="168"/>
      <c r="AE186" s="168"/>
      <c r="AF186" s="275"/>
      <c r="AG186" s="275"/>
      <c r="AH186" s="373"/>
      <c r="AI186" s="275"/>
    </row>
    <row r="187" spans="2:35" ht="34.5" customHeight="1" x14ac:dyDescent="0.25">
      <c r="B187" s="168"/>
      <c r="C187" s="167"/>
      <c r="D187" s="168"/>
      <c r="E187" s="168"/>
      <c r="F187" s="198"/>
      <c r="G187" s="210"/>
      <c r="H187" s="211"/>
      <c r="I187" s="170"/>
      <c r="J187" s="170"/>
      <c r="K187" s="199"/>
      <c r="L187" s="211"/>
      <c r="M187" s="153" t="s">
        <v>31</v>
      </c>
      <c r="N187" s="101" t="s">
        <v>12</v>
      </c>
      <c r="O187" s="103" t="str">
        <f>IF(N187="SÍ",30,"0")</f>
        <v>0</v>
      </c>
      <c r="P187" s="170"/>
      <c r="Q187" s="174"/>
      <c r="R187" s="174"/>
      <c r="S187" s="175"/>
      <c r="T187" s="174"/>
      <c r="U187" s="175"/>
      <c r="V187" s="176"/>
      <c r="W187" s="177"/>
      <c r="X187" s="331"/>
      <c r="Y187" s="169"/>
      <c r="Z187" s="170"/>
      <c r="AA187" s="170"/>
      <c r="AB187" s="166"/>
      <c r="AC187" s="369"/>
      <c r="AD187" s="168"/>
      <c r="AE187" s="168"/>
      <c r="AF187" s="275"/>
      <c r="AG187" s="275"/>
      <c r="AH187" s="373"/>
      <c r="AI187" s="275"/>
    </row>
    <row r="188" spans="2:35" ht="52.5" customHeight="1" x14ac:dyDescent="0.25">
      <c r="B188" s="168"/>
      <c r="C188" s="167" t="s">
        <v>217</v>
      </c>
      <c r="D188" s="168" t="s">
        <v>218</v>
      </c>
      <c r="E188" s="167" t="s">
        <v>219</v>
      </c>
      <c r="F188" s="198" t="s">
        <v>17</v>
      </c>
      <c r="G188" s="210" t="str">
        <f>IF(F188="(1) RARA VEZ","1", IF(F188="(2) IMPROBABLE","2",IF(F188="(3) POSIBLE","3",IF(F188="(4) PROBABLE","4",IF(F188="(5) CASI SEGURO","5","")))))</f>
        <v>5</v>
      </c>
      <c r="H188" s="211" t="s">
        <v>20</v>
      </c>
      <c r="I188" s="170" t="str">
        <f>IF(H188="(5) MODERADO","5", IF(H188="(10) MAYOR","10",IF(H188="(20) CATASTROFICO","20","")))</f>
        <v>10</v>
      </c>
      <c r="J188" s="170">
        <f>G188*I188</f>
        <v>50</v>
      </c>
      <c r="K188" s="212">
        <f>+J188</f>
        <v>50</v>
      </c>
      <c r="L188" s="211" t="s">
        <v>220</v>
      </c>
      <c r="M188" s="152" t="s">
        <v>6</v>
      </c>
      <c r="N188" s="101" t="s">
        <v>11</v>
      </c>
      <c r="O188" s="103">
        <f>IF(N188="SÍ",15,"0")</f>
        <v>15</v>
      </c>
      <c r="P188" s="201">
        <f>SUM(O188:O194)</f>
        <v>30</v>
      </c>
      <c r="Q188" s="174" t="str">
        <f>IF(AND($L188&gt;=0,$L188&lt;=50),0,IF(AND($L188&gt;50,$L188&lt;=75),1,IF(AND($L188&gt;75,$L188&lt;=100),2,"")))</f>
        <v/>
      </c>
      <c r="R188" s="174" t="e">
        <f>$C188-$M188</f>
        <v>#VALUE!</v>
      </c>
      <c r="S188" s="175" t="str">
        <f>IF($N188&lt;=0,1,$N188)</f>
        <v>SÍ</v>
      </c>
      <c r="T188" s="174" t="e">
        <f>$E188-$M188</f>
        <v>#VALUE!</v>
      </c>
      <c r="U188" s="175" t="str">
        <f>IF($P188=19,10,IF($P188=18,5,IF($P188=9,5,IF($P188=8,5,I188))))</f>
        <v>10</v>
      </c>
      <c r="V188" s="332" t="s">
        <v>8</v>
      </c>
      <c r="W188" s="358" t="s">
        <v>17</v>
      </c>
      <c r="X188" s="331" t="e">
        <f>IF($R188="PROBABILIDAD",$O188,$C188)</f>
        <v>#VALUE!</v>
      </c>
      <c r="Y188" s="359" t="s">
        <v>20</v>
      </c>
      <c r="Z188" s="170" t="e">
        <f>IF($R188="IMPACTO",$Q188,$E188)</f>
        <v>#VALUE!</v>
      </c>
      <c r="AA188" s="170" t="e">
        <f>$T188*$V188</f>
        <v>#VALUE!</v>
      </c>
      <c r="AB188" s="171">
        <v>50</v>
      </c>
      <c r="AC188" s="369" t="s">
        <v>214</v>
      </c>
      <c r="AD188" s="168" t="s">
        <v>221</v>
      </c>
      <c r="AE188" s="168" t="s">
        <v>210</v>
      </c>
      <c r="AF188" s="275"/>
      <c r="AG188" s="275"/>
      <c r="AH188" s="372"/>
      <c r="AI188" s="275"/>
    </row>
    <row r="189" spans="2:35" ht="53.25" customHeight="1" x14ac:dyDescent="0.25">
      <c r="B189" s="168"/>
      <c r="C189" s="167"/>
      <c r="D189" s="168"/>
      <c r="E189" s="167"/>
      <c r="F189" s="198"/>
      <c r="G189" s="210"/>
      <c r="H189" s="211"/>
      <c r="I189" s="170"/>
      <c r="J189" s="170"/>
      <c r="K189" s="212"/>
      <c r="L189" s="211"/>
      <c r="M189" s="153" t="s">
        <v>7</v>
      </c>
      <c r="N189" s="101" t="s">
        <v>11</v>
      </c>
      <c r="O189" s="103">
        <f>IF(N189="SÍ",5,"0")</f>
        <v>5</v>
      </c>
      <c r="P189" s="170"/>
      <c r="Q189" s="174"/>
      <c r="R189" s="174"/>
      <c r="S189" s="175"/>
      <c r="T189" s="174"/>
      <c r="U189" s="175"/>
      <c r="V189" s="332"/>
      <c r="W189" s="358"/>
      <c r="X189" s="331"/>
      <c r="Y189" s="359"/>
      <c r="Z189" s="170"/>
      <c r="AA189" s="170"/>
      <c r="AB189" s="172"/>
      <c r="AC189" s="369"/>
      <c r="AD189" s="168"/>
      <c r="AE189" s="168"/>
      <c r="AF189" s="275"/>
      <c r="AG189" s="275"/>
      <c r="AH189" s="373"/>
      <c r="AI189" s="275"/>
    </row>
    <row r="190" spans="2:35" ht="27" customHeight="1" x14ac:dyDescent="0.25">
      <c r="B190" s="168"/>
      <c r="C190" s="167"/>
      <c r="D190" s="168"/>
      <c r="E190" s="167"/>
      <c r="F190" s="198"/>
      <c r="G190" s="210"/>
      <c r="H190" s="211"/>
      <c r="I190" s="170"/>
      <c r="J190" s="170"/>
      <c r="K190" s="199" t="str">
        <f>IF(AND(J188&gt;=5,J188&lt;=10),"BAJA",IF(AND(J188&gt;=15,J188&lt;=25),"MODERADA",IF(AND(J188&gt;=30,J188&lt;=50),"ALTA",IF(AND(J188&gt;=60,J188&lt;=100),"EXTREMA",""))))</f>
        <v>ALTA</v>
      </c>
      <c r="L190" s="211"/>
      <c r="M190" s="154" t="s">
        <v>3</v>
      </c>
      <c r="N190" s="101" t="s">
        <v>12</v>
      </c>
      <c r="O190" s="103" t="str">
        <f>IF(N190="SÍ",15,"0")</f>
        <v>0</v>
      </c>
      <c r="P190" s="170"/>
      <c r="Q190" s="174"/>
      <c r="R190" s="174"/>
      <c r="S190" s="175"/>
      <c r="T190" s="174"/>
      <c r="U190" s="175"/>
      <c r="V190" s="332"/>
      <c r="W190" s="358"/>
      <c r="X190" s="331"/>
      <c r="Y190" s="359"/>
      <c r="Z190" s="170"/>
      <c r="AA190" s="170"/>
      <c r="AB190" s="164" t="s">
        <v>148</v>
      </c>
      <c r="AC190" s="369"/>
      <c r="AD190" s="168"/>
      <c r="AE190" s="168"/>
      <c r="AF190" s="275"/>
      <c r="AG190" s="275"/>
      <c r="AH190" s="373"/>
      <c r="AI190" s="275"/>
    </row>
    <row r="191" spans="2:35" ht="28.5" customHeight="1" x14ac:dyDescent="0.25">
      <c r="B191" s="168"/>
      <c r="C191" s="167"/>
      <c r="D191" s="168"/>
      <c r="E191" s="167"/>
      <c r="F191" s="198"/>
      <c r="G191" s="210"/>
      <c r="H191" s="211"/>
      <c r="I191" s="170"/>
      <c r="J191" s="170"/>
      <c r="K191" s="199"/>
      <c r="L191" s="211"/>
      <c r="M191" s="154" t="s">
        <v>4</v>
      </c>
      <c r="N191" s="101" t="s">
        <v>11</v>
      </c>
      <c r="O191" s="103">
        <f>IF(N191="SÍ",10,"0")</f>
        <v>10</v>
      </c>
      <c r="P191" s="170"/>
      <c r="Q191" s="174"/>
      <c r="R191" s="174"/>
      <c r="S191" s="175"/>
      <c r="T191" s="174"/>
      <c r="U191" s="175"/>
      <c r="V191" s="332"/>
      <c r="W191" s="358"/>
      <c r="X191" s="331"/>
      <c r="Y191" s="359"/>
      <c r="Z191" s="170"/>
      <c r="AA191" s="170"/>
      <c r="AB191" s="165"/>
      <c r="AC191" s="369"/>
      <c r="AD191" s="168"/>
      <c r="AE191" s="168"/>
      <c r="AF191" s="275"/>
      <c r="AG191" s="275"/>
      <c r="AH191" s="373"/>
      <c r="AI191" s="275"/>
    </row>
    <row r="192" spans="2:35" ht="36.75" customHeight="1" x14ac:dyDescent="0.25">
      <c r="B192" s="168"/>
      <c r="C192" s="167"/>
      <c r="D192" s="168"/>
      <c r="E192" s="167"/>
      <c r="F192" s="198"/>
      <c r="G192" s="210"/>
      <c r="H192" s="211"/>
      <c r="I192" s="170"/>
      <c r="J192" s="170"/>
      <c r="K192" s="199"/>
      <c r="L192" s="211"/>
      <c r="M192" s="153" t="s">
        <v>32</v>
      </c>
      <c r="N192" s="101" t="s">
        <v>12</v>
      </c>
      <c r="O192" s="103" t="str">
        <f>IF(N192="SÍ",15,"0")</f>
        <v>0</v>
      </c>
      <c r="P192" s="170"/>
      <c r="Q192" s="174"/>
      <c r="R192" s="174"/>
      <c r="S192" s="175"/>
      <c r="T192" s="174"/>
      <c r="U192" s="175"/>
      <c r="V192" s="332"/>
      <c r="W192" s="358"/>
      <c r="X192" s="331"/>
      <c r="Y192" s="359"/>
      <c r="Z192" s="170"/>
      <c r="AA192" s="170"/>
      <c r="AB192" s="165"/>
      <c r="AC192" s="369"/>
      <c r="AD192" s="168"/>
      <c r="AE192" s="168"/>
      <c r="AF192" s="275"/>
      <c r="AG192" s="275"/>
      <c r="AH192" s="373"/>
      <c r="AI192" s="275"/>
    </row>
    <row r="193" spans="2:35" ht="54" customHeight="1" x14ac:dyDescent="0.25">
      <c r="B193" s="168"/>
      <c r="C193" s="167"/>
      <c r="D193" s="168"/>
      <c r="E193" s="167"/>
      <c r="F193" s="198"/>
      <c r="G193" s="210"/>
      <c r="H193" s="211"/>
      <c r="I193" s="170"/>
      <c r="J193" s="170"/>
      <c r="K193" s="199"/>
      <c r="L193" s="211"/>
      <c r="M193" s="153" t="s">
        <v>5</v>
      </c>
      <c r="N193" s="101" t="s">
        <v>12</v>
      </c>
      <c r="O193" s="103" t="str">
        <f>IF(N193="SÍ",10,"0")</f>
        <v>0</v>
      </c>
      <c r="P193" s="170"/>
      <c r="Q193" s="174"/>
      <c r="R193" s="174"/>
      <c r="S193" s="175"/>
      <c r="T193" s="174"/>
      <c r="U193" s="175"/>
      <c r="V193" s="332"/>
      <c r="W193" s="358"/>
      <c r="X193" s="331"/>
      <c r="Y193" s="359"/>
      <c r="Z193" s="170"/>
      <c r="AA193" s="170"/>
      <c r="AB193" s="165"/>
      <c r="AC193" s="369"/>
      <c r="AD193" s="168"/>
      <c r="AE193" s="168"/>
      <c r="AF193" s="275"/>
      <c r="AG193" s="275"/>
      <c r="AH193" s="373"/>
      <c r="AI193" s="275"/>
    </row>
    <row r="194" spans="2:35" ht="45" customHeight="1" x14ac:dyDescent="0.25">
      <c r="B194" s="168"/>
      <c r="C194" s="167"/>
      <c r="D194" s="168"/>
      <c r="E194" s="167"/>
      <c r="F194" s="198"/>
      <c r="G194" s="210"/>
      <c r="H194" s="211"/>
      <c r="I194" s="170"/>
      <c r="J194" s="170"/>
      <c r="K194" s="199"/>
      <c r="L194" s="211"/>
      <c r="M194" s="153" t="s">
        <v>31</v>
      </c>
      <c r="N194" s="101" t="s">
        <v>12</v>
      </c>
      <c r="O194" s="103" t="str">
        <f>IF(N194="SÍ",30,"0")</f>
        <v>0</v>
      </c>
      <c r="P194" s="170"/>
      <c r="Q194" s="174"/>
      <c r="R194" s="174"/>
      <c r="S194" s="175"/>
      <c r="T194" s="174"/>
      <c r="U194" s="175"/>
      <c r="V194" s="332"/>
      <c r="W194" s="358"/>
      <c r="X194" s="331"/>
      <c r="Y194" s="359"/>
      <c r="Z194" s="170"/>
      <c r="AA194" s="170"/>
      <c r="AB194" s="166"/>
      <c r="AC194" s="369"/>
      <c r="AD194" s="168"/>
      <c r="AE194" s="168"/>
      <c r="AF194" s="275"/>
      <c r="AG194" s="275"/>
      <c r="AH194" s="373"/>
      <c r="AI194" s="275"/>
    </row>
    <row r="195" spans="2:35" s="120" customFormat="1" ht="45" customHeight="1" x14ac:dyDescent="0.25">
      <c r="B195" s="471" t="s">
        <v>316</v>
      </c>
      <c r="C195" s="451" t="s">
        <v>317</v>
      </c>
      <c r="D195" s="281" t="s">
        <v>319</v>
      </c>
      <c r="E195" s="168" t="s">
        <v>303</v>
      </c>
      <c r="F195" s="455" t="s">
        <v>15</v>
      </c>
      <c r="G195" s="210" t="str">
        <f>IF(F195="(1) RARA VEZ","1", IF(F195="(2) IMPROBABLE","2",IF(F195="(3) POSIBLE","3",IF(F195="(4) PROBABLE","4",IF(F195="(5) CASI SEGURO","5","")))))</f>
        <v>3</v>
      </c>
      <c r="H195" s="457" t="s">
        <v>20</v>
      </c>
      <c r="I195" s="206" t="str">
        <f>IF(H195="(5) MODERADO","5", IF(H195="(10) MAYOR","10",IF(H195="(20) CATASTROFICO","20","")))</f>
        <v>10</v>
      </c>
      <c r="J195" s="205">
        <f>G195*I195</f>
        <v>30</v>
      </c>
      <c r="K195" s="212">
        <f>+J195</f>
        <v>30</v>
      </c>
      <c r="L195" s="461" t="s">
        <v>304</v>
      </c>
      <c r="M195" s="128" t="s">
        <v>6</v>
      </c>
      <c r="N195" s="19" t="s">
        <v>11</v>
      </c>
      <c r="O195" s="163">
        <f>IF(N195="SÍ",15,"0")</f>
        <v>15</v>
      </c>
      <c r="P195" s="204">
        <f>SUM(O195:O201)</f>
        <v>85</v>
      </c>
      <c r="Q195" s="194">
        <f>IF(AND($O195&gt;=0,$O195&lt;=50),0,IF(AND($O195&gt;50,$O195&lt;=75),1,IF(AND($O195&gt;75,$O195&lt;=100),2,"")))</f>
        <v>0</v>
      </c>
      <c r="R195" s="194" t="e">
        <f>$F195-$P195</f>
        <v>#VALUE!</v>
      </c>
      <c r="S195" s="196">
        <f>IF($Q195&lt;=0,1,$Q195)</f>
        <v>1</v>
      </c>
      <c r="T195" s="194" t="e">
        <f>$H195-$P195</f>
        <v>#VALUE!</v>
      </c>
      <c r="U195" s="196" t="str">
        <f>IF($S195=19,10,IF($S195=18,5,IF($S195=9,5,IF($S195=8,5,I195))))</f>
        <v>10</v>
      </c>
      <c r="V195" s="463" t="s">
        <v>8</v>
      </c>
      <c r="W195" s="177" t="s">
        <v>13</v>
      </c>
      <c r="X195" s="465" t="str">
        <f>IF($U195="PROBABILIDAD",$R195,$F195)</f>
        <v>(3) POSIBLE</v>
      </c>
      <c r="Y195" s="359" t="s">
        <v>20</v>
      </c>
      <c r="Z195" s="193" t="str">
        <f>IF($U195="IMPACTO",$T195,$H195)</f>
        <v>(10) MAYOR</v>
      </c>
      <c r="AA195" s="206" t="e">
        <f>$W195*$Y195</f>
        <v>#VALUE!</v>
      </c>
      <c r="AB195" s="171">
        <v>10</v>
      </c>
      <c r="AC195" s="459"/>
      <c r="AD195" s="355" t="s">
        <v>305</v>
      </c>
      <c r="AE195" s="459"/>
      <c r="AF195" s="459"/>
      <c r="AG195" s="454" t="s">
        <v>318</v>
      </c>
      <c r="AH195" s="459"/>
      <c r="AI195" s="469"/>
    </row>
    <row r="196" spans="2:35" s="120" customFormat="1" ht="45" customHeight="1" x14ac:dyDescent="0.25">
      <c r="B196" s="472"/>
      <c r="C196" s="452"/>
      <c r="D196" s="281"/>
      <c r="E196" s="200"/>
      <c r="F196" s="455"/>
      <c r="G196" s="210"/>
      <c r="H196" s="457"/>
      <c r="I196" s="206"/>
      <c r="J196" s="205"/>
      <c r="K196" s="212"/>
      <c r="L196" s="462"/>
      <c r="M196" s="129" t="s">
        <v>7</v>
      </c>
      <c r="N196" s="19" t="s">
        <v>11</v>
      </c>
      <c r="O196" s="18">
        <f>IF(N196="SÍ",5,"0")</f>
        <v>5</v>
      </c>
      <c r="P196" s="205"/>
      <c r="Q196" s="195"/>
      <c r="R196" s="195"/>
      <c r="S196" s="197"/>
      <c r="T196" s="195"/>
      <c r="U196" s="197"/>
      <c r="V196" s="464"/>
      <c r="W196" s="177"/>
      <c r="X196" s="466"/>
      <c r="Y196" s="359"/>
      <c r="Z196" s="193"/>
      <c r="AA196" s="206"/>
      <c r="AB196" s="172"/>
      <c r="AC196" s="460"/>
      <c r="AD196" s="356"/>
      <c r="AE196" s="460"/>
      <c r="AF196" s="460"/>
      <c r="AG196" s="527"/>
      <c r="AH196" s="460"/>
      <c r="AI196" s="470"/>
    </row>
    <row r="197" spans="2:35" s="120" customFormat="1" ht="45" customHeight="1" x14ac:dyDescent="0.25">
      <c r="B197" s="472"/>
      <c r="C197" s="452"/>
      <c r="D197" s="281"/>
      <c r="E197" s="200"/>
      <c r="F197" s="455"/>
      <c r="G197" s="210"/>
      <c r="H197" s="457"/>
      <c r="I197" s="206"/>
      <c r="J197" s="205"/>
      <c r="K197" s="199" t="str">
        <f>IF(AND(J195&gt;=5,J195&lt;=10),"BAJA",IF(AND(J195&gt;=15,J195&lt;=25),"MODERADA",IF(AND(J195&gt;=30,J195&lt;=50),"ALTA",IF(AND(J195&gt;=60,J195&lt;=100),"EXTREMA",""))))</f>
        <v>ALTA</v>
      </c>
      <c r="L197" s="462"/>
      <c r="M197" s="130" t="s">
        <v>3</v>
      </c>
      <c r="N197" s="19" t="s">
        <v>12</v>
      </c>
      <c r="O197" s="18" t="str">
        <f>IF(N197="SÍ",15,"0")</f>
        <v>0</v>
      </c>
      <c r="P197" s="205"/>
      <c r="Q197" s="195"/>
      <c r="R197" s="195"/>
      <c r="S197" s="197"/>
      <c r="T197" s="195"/>
      <c r="U197" s="197"/>
      <c r="V197" s="464"/>
      <c r="W197" s="177"/>
      <c r="X197" s="466"/>
      <c r="Y197" s="359"/>
      <c r="Z197" s="193"/>
      <c r="AA197" s="206"/>
      <c r="AB197" s="164" t="s">
        <v>109</v>
      </c>
      <c r="AC197" s="460"/>
      <c r="AD197" s="356"/>
      <c r="AE197" s="460"/>
      <c r="AF197" s="460"/>
      <c r="AG197" s="527"/>
      <c r="AH197" s="460"/>
      <c r="AI197" s="470"/>
    </row>
    <row r="198" spans="2:35" s="120" customFormat="1" ht="45" customHeight="1" x14ac:dyDescent="0.25">
      <c r="B198" s="472"/>
      <c r="C198" s="452"/>
      <c r="D198" s="281"/>
      <c r="E198" s="200"/>
      <c r="F198" s="455"/>
      <c r="G198" s="210"/>
      <c r="H198" s="457"/>
      <c r="I198" s="206"/>
      <c r="J198" s="205"/>
      <c r="K198" s="199"/>
      <c r="L198" s="462"/>
      <c r="M198" s="130" t="s">
        <v>4</v>
      </c>
      <c r="N198" s="19" t="s">
        <v>11</v>
      </c>
      <c r="O198" s="18">
        <f>IF(N198="SÍ",10,"0")</f>
        <v>10</v>
      </c>
      <c r="P198" s="205"/>
      <c r="Q198" s="195"/>
      <c r="R198" s="195"/>
      <c r="S198" s="197"/>
      <c r="T198" s="195"/>
      <c r="U198" s="197"/>
      <c r="V198" s="464"/>
      <c r="W198" s="177"/>
      <c r="X198" s="466"/>
      <c r="Y198" s="359"/>
      <c r="Z198" s="193"/>
      <c r="AA198" s="206"/>
      <c r="AB198" s="165"/>
      <c r="AC198" s="460"/>
      <c r="AD198" s="356"/>
      <c r="AE198" s="460"/>
      <c r="AF198" s="460"/>
      <c r="AG198" s="527"/>
      <c r="AH198" s="460"/>
      <c r="AI198" s="470"/>
    </row>
    <row r="199" spans="2:35" s="120" customFormat="1" ht="45" customHeight="1" x14ac:dyDescent="0.25">
      <c r="B199" s="472"/>
      <c r="C199" s="452"/>
      <c r="D199" s="281"/>
      <c r="E199" s="200"/>
      <c r="F199" s="455"/>
      <c r="G199" s="210"/>
      <c r="H199" s="457"/>
      <c r="I199" s="206"/>
      <c r="J199" s="205"/>
      <c r="K199" s="199"/>
      <c r="L199" s="462"/>
      <c r="M199" s="129" t="s">
        <v>32</v>
      </c>
      <c r="N199" s="19" t="s">
        <v>11</v>
      </c>
      <c r="O199" s="18">
        <f>IF(N199="SÍ",15,"0")</f>
        <v>15</v>
      </c>
      <c r="P199" s="205"/>
      <c r="Q199" s="195"/>
      <c r="R199" s="195"/>
      <c r="S199" s="197"/>
      <c r="T199" s="195"/>
      <c r="U199" s="197"/>
      <c r="V199" s="464"/>
      <c r="W199" s="177"/>
      <c r="X199" s="466"/>
      <c r="Y199" s="359"/>
      <c r="Z199" s="193"/>
      <c r="AA199" s="206"/>
      <c r="AB199" s="165"/>
      <c r="AC199" s="460"/>
      <c r="AD199" s="356"/>
      <c r="AE199" s="460"/>
      <c r="AF199" s="460"/>
      <c r="AG199" s="527"/>
      <c r="AH199" s="460"/>
      <c r="AI199" s="470"/>
    </row>
    <row r="200" spans="2:35" s="120" customFormat="1" ht="45" customHeight="1" x14ac:dyDescent="0.25">
      <c r="B200" s="472"/>
      <c r="C200" s="452"/>
      <c r="D200" s="281"/>
      <c r="E200" s="200"/>
      <c r="F200" s="455"/>
      <c r="G200" s="210"/>
      <c r="H200" s="457"/>
      <c r="I200" s="206"/>
      <c r="J200" s="205"/>
      <c r="K200" s="199"/>
      <c r="L200" s="462"/>
      <c r="M200" s="129" t="s">
        <v>5</v>
      </c>
      <c r="N200" s="19" t="s">
        <v>11</v>
      </c>
      <c r="O200" s="18">
        <f>IF(N200="SÍ",10,"0")</f>
        <v>10</v>
      </c>
      <c r="P200" s="205"/>
      <c r="Q200" s="195"/>
      <c r="R200" s="195"/>
      <c r="S200" s="197"/>
      <c r="T200" s="195"/>
      <c r="U200" s="197"/>
      <c r="V200" s="464"/>
      <c r="W200" s="177"/>
      <c r="X200" s="466"/>
      <c r="Y200" s="359"/>
      <c r="Z200" s="193"/>
      <c r="AA200" s="206"/>
      <c r="AB200" s="165"/>
      <c r="AC200" s="460"/>
      <c r="AD200" s="356"/>
      <c r="AE200" s="460"/>
      <c r="AF200" s="460"/>
      <c r="AG200" s="527"/>
      <c r="AH200" s="460"/>
      <c r="AI200" s="470"/>
    </row>
    <row r="201" spans="2:35" s="120" customFormat="1" ht="60" customHeight="1" x14ac:dyDescent="0.25">
      <c r="B201" s="472"/>
      <c r="C201" s="453"/>
      <c r="D201" s="454"/>
      <c r="E201" s="283"/>
      <c r="F201" s="456"/>
      <c r="G201" s="217"/>
      <c r="H201" s="458"/>
      <c r="I201" s="206"/>
      <c r="J201" s="205"/>
      <c r="K201" s="199"/>
      <c r="L201" s="462"/>
      <c r="M201" s="131" t="s">
        <v>31</v>
      </c>
      <c r="N201" s="19" t="s">
        <v>11</v>
      </c>
      <c r="O201" s="18">
        <f>IF(N201="SÍ",30,"0")</f>
        <v>30</v>
      </c>
      <c r="P201" s="205"/>
      <c r="Q201" s="195"/>
      <c r="R201" s="195"/>
      <c r="S201" s="197"/>
      <c r="T201" s="195"/>
      <c r="U201" s="197"/>
      <c r="V201" s="464"/>
      <c r="W201" s="177"/>
      <c r="X201" s="467"/>
      <c r="Y201" s="359"/>
      <c r="Z201" s="193"/>
      <c r="AA201" s="206"/>
      <c r="AB201" s="166"/>
      <c r="AC201" s="460"/>
      <c r="AD201" s="356"/>
      <c r="AE201" s="460"/>
      <c r="AF201" s="460"/>
      <c r="AG201" s="527"/>
      <c r="AH201" s="460"/>
      <c r="AI201" s="470"/>
    </row>
    <row r="202" spans="2:35" s="120" customFormat="1" ht="45" customHeight="1" x14ac:dyDescent="0.25">
      <c r="B202" s="472"/>
      <c r="C202" s="451" t="s">
        <v>320</v>
      </c>
      <c r="D202" s="281" t="s">
        <v>306</v>
      </c>
      <c r="E202" s="168" t="s">
        <v>307</v>
      </c>
      <c r="F202" s="455" t="s">
        <v>15</v>
      </c>
      <c r="G202" s="210" t="str">
        <f>IF(F202="(1) RARA VEZ","1", IF(F202="(2) IMPROBABLE","2",IF(F202="(3) POSIBLE","3",IF(F202="(4) PROBABLE","4",IF(F202="(5) CASI SEGURO","5","")))))</f>
        <v>3</v>
      </c>
      <c r="H202" s="457" t="s">
        <v>20</v>
      </c>
      <c r="I202" s="206" t="str">
        <f>IF(H202="(5) MODERADO","5", IF(H202="(10) MAYOR","10",IF(H202="(20) CATASTROFICO","20","")))</f>
        <v>10</v>
      </c>
      <c r="J202" s="205">
        <f>G202*I202</f>
        <v>30</v>
      </c>
      <c r="K202" s="212">
        <f>+J202</f>
        <v>30</v>
      </c>
      <c r="L202" s="461" t="s">
        <v>308</v>
      </c>
      <c r="M202" s="128" t="s">
        <v>6</v>
      </c>
      <c r="N202" s="19" t="s">
        <v>11</v>
      </c>
      <c r="O202" s="163">
        <f>IF(N202="SÍ",15,"0")</f>
        <v>15</v>
      </c>
      <c r="P202" s="204">
        <f>SUM(O202:O208)</f>
        <v>85</v>
      </c>
      <c r="Q202" s="194">
        <f>IF(AND($O202&gt;=0,$O202&lt;=50),0,IF(AND($O202&gt;50,$O202&lt;=75),1,IF(AND($O202&gt;75,$O202&lt;=100),2,"")))</f>
        <v>0</v>
      </c>
      <c r="R202" s="194" t="e">
        <f>$F202-$P202</f>
        <v>#VALUE!</v>
      </c>
      <c r="S202" s="196">
        <f>IF($Q202&lt;=0,1,$Q202)</f>
        <v>1</v>
      </c>
      <c r="T202" s="194" t="e">
        <f>$H202-$P202</f>
        <v>#VALUE!</v>
      </c>
      <c r="U202" s="196" t="str">
        <f>IF($S202=19,10,IF($S202=18,5,IF($S202=9,5,IF($S202=8,5,I202))))</f>
        <v>10</v>
      </c>
      <c r="V202" s="463" t="s">
        <v>8</v>
      </c>
      <c r="W202" s="177" t="s">
        <v>13</v>
      </c>
      <c r="X202" s="465" t="str">
        <f>IF($U202="PROBABILIDAD",$R202,$F202)</f>
        <v>(3) POSIBLE</v>
      </c>
      <c r="Y202" s="359" t="s">
        <v>20</v>
      </c>
      <c r="Z202" s="193" t="str">
        <f>IF($U202="IMPACTO",$T202,$H202)</f>
        <v>(10) MAYOR</v>
      </c>
      <c r="AA202" s="206" t="e">
        <f>$W202*$Y202</f>
        <v>#VALUE!</v>
      </c>
      <c r="AB202" s="171">
        <v>10</v>
      </c>
      <c r="AC202" s="459"/>
      <c r="AD202" s="355" t="s">
        <v>305</v>
      </c>
      <c r="AE202" s="459"/>
      <c r="AF202" s="459"/>
      <c r="AG202" s="527"/>
      <c r="AH202" s="459"/>
      <c r="AI202" s="469"/>
    </row>
    <row r="203" spans="2:35" s="120" customFormat="1" ht="45" customHeight="1" x14ac:dyDescent="0.25">
      <c r="B203" s="472"/>
      <c r="C203" s="452"/>
      <c r="D203" s="281"/>
      <c r="E203" s="200"/>
      <c r="F203" s="455"/>
      <c r="G203" s="210"/>
      <c r="H203" s="457"/>
      <c r="I203" s="206"/>
      <c r="J203" s="205"/>
      <c r="K203" s="212"/>
      <c r="L203" s="468"/>
      <c r="M203" s="129" t="s">
        <v>7</v>
      </c>
      <c r="N203" s="19" t="s">
        <v>11</v>
      </c>
      <c r="O203" s="18">
        <f>IF(N203="SÍ",5,"0")</f>
        <v>5</v>
      </c>
      <c r="P203" s="205"/>
      <c r="Q203" s="195"/>
      <c r="R203" s="195"/>
      <c r="S203" s="197"/>
      <c r="T203" s="195"/>
      <c r="U203" s="197"/>
      <c r="V203" s="464"/>
      <c r="W203" s="177"/>
      <c r="X203" s="466"/>
      <c r="Y203" s="359"/>
      <c r="Z203" s="193"/>
      <c r="AA203" s="206"/>
      <c r="AB203" s="172"/>
      <c r="AC203" s="460"/>
      <c r="AD203" s="356"/>
      <c r="AE203" s="460"/>
      <c r="AF203" s="460"/>
      <c r="AG203" s="527"/>
      <c r="AH203" s="460"/>
      <c r="AI203" s="470"/>
    </row>
    <row r="204" spans="2:35" s="120" customFormat="1" ht="45" customHeight="1" x14ac:dyDescent="0.25">
      <c r="B204" s="472"/>
      <c r="C204" s="452"/>
      <c r="D204" s="281"/>
      <c r="E204" s="200"/>
      <c r="F204" s="455"/>
      <c r="G204" s="210"/>
      <c r="H204" s="457"/>
      <c r="I204" s="206"/>
      <c r="J204" s="205"/>
      <c r="K204" s="199" t="str">
        <f>IF(AND(J202&gt;=5,J202&lt;=10),"BAJA",IF(AND(J202&gt;=15,J202&lt;=25),"MODERADA",IF(AND(J202&gt;=30,J202&lt;=50),"ALTA",IF(AND(J202&gt;=60,J202&lt;=100),"EXTREMA",""))))</f>
        <v>ALTA</v>
      </c>
      <c r="L204" s="468"/>
      <c r="M204" s="130" t="s">
        <v>3</v>
      </c>
      <c r="N204" s="19" t="s">
        <v>12</v>
      </c>
      <c r="O204" s="18" t="str">
        <f>IF(N204="SÍ",15,"0")</f>
        <v>0</v>
      </c>
      <c r="P204" s="205"/>
      <c r="Q204" s="195"/>
      <c r="R204" s="195"/>
      <c r="S204" s="197"/>
      <c r="T204" s="195"/>
      <c r="U204" s="197"/>
      <c r="V204" s="464"/>
      <c r="W204" s="177"/>
      <c r="X204" s="466"/>
      <c r="Y204" s="359"/>
      <c r="Z204" s="193"/>
      <c r="AA204" s="206"/>
      <c r="AB204" s="164" t="s">
        <v>109</v>
      </c>
      <c r="AC204" s="460"/>
      <c r="AD204" s="356"/>
      <c r="AE204" s="460"/>
      <c r="AF204" s="460"/>
      <c r="AG204" s="527"/>
      <c r="AH204" s="460"/>
      <c r="AI204" s="470"/>
    </row>
    <row r="205" spans="2:35" s="120" customFormat="1" ht="45" customHeight="1" x14ac:dyDescent="0.25">
      <c r="B205" s="472"/>
      <c r="C205" s="452"/>
      <c r="D205" s="281"/>
      <c r="E205" s="200"/>
      <c r="F205" s="455"/>
      <c r="G205" s="210"/>
      <c r="H205" s="457"/>
      <c r="I205" s="206"/>
      <c r="J205" s="205"/>
      <c r="K205" s="199"/>
      <c r="L205" s="468"/>
      <c r="M205" s="130" t="s">
        <v>4</v>
      </c>
      <c r="N205" s="19" t="s">
        <v>11</v>
      </c>
      <c r="O205" s="18">
        <f>IF(N205="SÍ",10,"0")</f>
        <v>10</v>
      </c>
      <c r="P205" s="205"/>
      <c r="Q205" s="195"/>
      <c r="R205" s="195"/>
      <c r="S205" s="197"/>
      <c r="T205" s="195"/>
      <c r="U205" s="197"/>
      <c r="V205" s="464"/>
      <c r="W205" s="177"/>
      <c r="X205" s="466"/>
      <c r="Y205" s="359"/>
      <c r="Z205" s="193"/>
      <c r="AA205" s="206"/>
      <c r="AB205" s="165"/>
      <c r="AC205" s="460"/>
      <c r="AD205" s="356"/>
      <c r="AE205" s="460"/>
      <c r="AF205" s="460"/>
      <c r="AG205" s="527"/>
      <c r="AH205" s="460"/>
      <c r="AI205" s="470"/>
    </row>
    <row r="206" spans="2:35" s="120" customFormat="1" ht="45" customHeight="1" x14ac:dyDescent="0.25">
      <c r="B206" s="472"/>
      <c r="C206" s="452"/>
      <c r="D206" s="281"/>
      <c r="E206" s="200"/>
      <c r="F206" s="455"/>
      <c r="G206" s="210"/>
      <c r="H206" s="457"/>
      <c r="I206" s="206"/>
      <c r="J206" s="205"/>
      <c r="K206" s="199"/>
      <c r="L206" s="468"/>
      <c r="M206" s="129" t="s">
        <v>32</v>
      </c>
      <c r="N206" s="19" t="s">
        <v>11</v>
      </c>
      <c r="O206" s="18">
        <f>IF(N206="SÍ",15,"0")</f>
        <v>15</v>
      </c>
      <c r="P206" s="205"/>
      <c r="Q206" s="195"/>
      <c r="R206" s="195"/>
      <c r="S206" s="197"/>
      <c r="T206" s="195"/>
      <c r="U206" s="197"/>
      <c r="V206" s="464"/>
      <c r="W206" s="177"/>
      <c r="X206" s="466"/>
      <c r="Y206" s="359"/>
      <c r="Z206" s="193"/>
      <c r="AA206" s="206"/>
      <c r="AB206" s="165"/>
      <c r="AC206" s="460"/>
      <c r="AD206" s="356"/>
      <c r="AE206" s="460"/>
      <c r="AF206" s="460"/>
      <c r="AG206" s="527"/>
      <c r="AH206" s="460"/>
      <c r="AI206" s="470"/>
    </row>
    <row r="207" spans="2:35" s="120" customFormat="1" ht="45" customHeight="1" x14ac:dyDescent="0.25">
      <c r="B207" s="472"/>
      <c r="C207" s="452"/>
      <c r="D207" s="281"/>
      <c r="E207" s="200"/>
      <c r="F207" s="455"/>
      <c r="G207" s="210"/>
      <c r="H207" s="457"/>
      <c r="I207" s="206"/>
      <c r="J207" s="205"/>
      <c r="K207" s="199"/>
      <c r="L207" s="468"/>
      <c r="M207" s="129" t="s">
        <v>5</v>
      </c>
      <c r="N207" s="19" t="s">
        <v>11</v>
      </c>
      <c r="O207" s="18">
        <f>IF(N207="SÍ",10,"0")</f>
        <v>10</v>
      </c>
      <c r="P207" s="205"/>
      <c r="Q207" s="195"/>
      <c r="R207" s="195"/>
      <c r="S207" s="197"/>
      <c r="T207" s="195"/>
      <c r="U207" s="197"/>
      <c r="V207" s="464"/>
      <c r="W207" s="177"/>
      <c r="X207" s="466"/>
      <c r="Y207" s="359"/>
      <c r="Z207" s="193"/>
      <c r="AA207" s="206"/>
      <c r="AB207" s="165"/>
      <c r="AC207" s="460"/>
      <c r="AD207" s="356"/>
      <c r="AE207" s="460"/>
      <c r="AF207" s="460"/>
      <c r="AG207" s="527"/>
      <c r="AH207" s="460"/>
      <c r="AI207" s="470"/>
    </row>
    <row r="208" spans="2:35" s="120" customFormat="1" ht="78.75" customHeight="1" x14ac:dyDescent="0.25">
      <c r="B208" s="473"/>
      <c r="C208" s="453"/>
      <c r="D208" s="454"/>
      <c r="E208" s="283"/>
      <c r="F208" s="456"/>
      <c r="G208" s="217"/>
      <c r="H208" s="458"/>
      <c r="I208" s="206"/>
      <c r="J208" s="205"/>
      <c r="K208" s="199"/>
      <c r="L208" s="468"/>
      <c r="M208" s="131" t="s">
        <v>31</v>
      </c>
      <c r="N208" s="19" t="s">
        <v>11</v>
      </c>
      <c r="O208" s="18">
        <f>IF(N208="SÍ",30,"0")</f>
        <v>30</v>
      </c>
      <c r="P208" s="205"/>
      <c r="Q208" s="195"/>
      <c r="R208" s="195"/>
      <c r="S208" s="197"/>
      <c r="T208" s="195"/>
      <c r="U208" s="197"/>
      <c r="V208" s="464"/>
      <c r="W208" s="177"/>
      <c r="X208" s="467"/>
      <c r="Y208" s="359"/>
      <c r="Z208" s="193"/>
      <c r="AA208" s="206"/>
      <c r="AB208" s="166"/>
      <c r="AC208" s="460"/>
      <c r="AD208" s="356"/>
      <c r="AE208" s="460"/>
      <c r="AF208" s="460"/>
      <c r="AG208" s="528"/>
      <c r="AH208" s="460"/>
      <c r="AI208" s="470"/>
    </row>
    <row r="209" spans="2:16373" ht="18.75" x14ac:dyDescent="0.25">
      <c r="B209" s="400" t="s">
        <v>246</v>
      </c>
      <c r="C209" s="401"/>
      <c r="D209" s="401"/>
      <c r="E209" s="401"/>
      <c r="F209" s="401"/>
      <c r="G209" s="401"/>
      <c r="H209" s="401"/>
      <c r="I209" s="401"/>
      <c r="J209" s="401"/>
      <c r="K209" s="401"/>
      <c r="L209" s="401"/>
      <c r="M209" s="401"/>
      <c r="N209" s="401"/>
      <c r="O209" s="401"/>
      <c r="P209" s="401"/>
      <c r="Q209" s="401"/>
      <c r="R209" s="401"/>
      <c r="S209" s="401"/>
      <c r="T209" s="401"/>
      <c r="U209" s="401"/>
      <c r="V209" s="401"/>
      <c r="W209" s="401"/>
      <c r="X209" s="401"/>
      <c r="Y209" s="401"/>
      <c r="Z209" s="401"/>
      <c r="AA209" s="401"/>
      <c r="AB209" s="401"/>
      <c r="AC209" s="401"/>
      <c r="AD209" s="401"/>
      <c r="AE209" s="401"/>
      <c r="AF209" s="401"/>
      <c r="AG209" s="401"/>
      <c r="AH209" s="401"/>
      <c r="AI209" s="401"/>
    </row>
    <row r="210" spans="2:16373" x14ac:dyDescent="0.25">
      <c r="B210" s="402" t="s">
        <v>247</v>
      </c>
      <c r="C210" s="403"/>
      <c r="D210" s="404" t="s">
        <v>248</v>
      </c>
      <c r="E210" s="405"/>
      <c r="F210" s="405"/>
      <c r="G210" s="405"/>
      <c r="H210" s="405"/>
      <c r="I210" s="405"/>
      <c r="J210" s="405"/>
      <c r="K210" s="405"/>
      <c r="L210" s="405"/>
      <c r="M210" s="405"/>
      <c r="N210" s="405"/>
      <c r="O210" s="405"/>
      <c r="P210" s="405"/>
      <c r="Q210" s="405"/>
      <c r="R210" s="405"/>
      <c r="S210" s="405"/>
      <c r="T210" s="405"/>
      <c r="U210" s="405"/>
      <c r="V210" s="405"/>
      <c r="W210" s="405"/>
      <c r="X210" s="405"/>
      <c r="Y210" s="405"/>
      <c r="Z210" s="405"/>
      <c r="AA210" s="405"/>
      <c r="AB210" s="405"/>
      <c r="AC210" s="405"/>
      <c r="AD210" s="412" t="s">
        <v>249</v>
      </c>
      <c r="AE210" s="412"/>
      <c r="AF210" s="412"/>
      <c r="AG210" s="412" t="s">
        <v>255</v>
      </c>
      <c r="AH210" s="412"/>
      <c r="AI210" s="412"/>
    </row>
    <row r="211" spans="2:16373" s="127" customFormat="1" ht="19.5" customHeight="1" x14ac:dyDescent="0.25">
      <c r="B211" s="410">
        <v>42766</v>
      </c>
      <c r="C211" s="411"/>
      <c r="D211" s="406" t="s">
        <v>258</v>
      </c>
      <c r="E211" s="407"/>
      <c r="F211" s="407"/>
      <c r="G211" s="407"/>
      <c r="H211" s="407"/>
      <c r="I211" s="407"/>
      <c r="J211" s="407"/>
      <c r="K211" s="407"/>
      <c r="L211" s="407"/>
      <c r="M211" s="407"/>
      <c r="N211" s="407"/>
      <c r="O211" s="407"/>
      <c r="P211" s="407"/>
      <c r="Q211" s="407"/>
      <c r="R211" s="407"/>
      <c r="S211" s="407"/>
      <c r="T211" s="407"/>
      <c r="U211" s="407"/>
      <c r="V211" s="407"/>
      <c r="W211" s="407"/>
      <c r="X211" s="407"/>
      <c r="Y211" s="407"/>
      <c r="Z211" s="407"/>
      <c r="AA211" s="407"/>
      <c r="AB211" s="407"/>
      <c r="AC211" s="407"/>
      <c r="AD211" s="408">
        <v>42766</v>
      </c>
      <c r="AE211" s="409"/>
      <c r="AF211" s="409"/>
      <c r="AG211" s="409" t="s">
        <v>256</v>
      </c>
      <c r="AH211" s="409"/>
      <c r="AI211" s="409"/>
    </row>
    <row r="212" spans="2:16373" ht="30" customHeight="1" x14ac:dyDescent="0.25">
      <c r="B212" s="397" t="s">
        <v>251</v>
      </c>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c r="AG212" s="398"/>
      <c r="AH212" s="398"/>
      <c r="AI212" s="399"/>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c r="BR212" s="120"/>
      <c r="BS212" s="120"/>
      <c r="BT212" s="120"/>
      <c r="BU212" s="120"/>
      <c r="BV212" s="120"/>
      <c r="BW212" s="120"/>
      <c r="BX212" s="120"/>
      <c r="BY212" s="120"/>
      <c r="BZ212" s="120"/>
      <c r="CA212" s="120"/>
      <c r="CB212" s="120"/>
      <c r="CC212" s="120"/>
      <c r="CD212" s="120"/>
      <c r="CE212" s="120"/>
      <c r="CF212" s="120"/>
      <c r="CG212" s="120"/>
      <c r="CH212" s="120"/>
      <c r="CI212" s="120"/>
      <c r="CJ212" s="120"/>
      <c r="CK212" s="120"/>
      <c r="CL212" s="120"/>
      <c r="CM212" s="120"/>
      <c r="CN212" s="120"/>
      <c r="CO212" s="120"/>
      <c r="CP212" s="120"/>
      <c r="CQ212" s="120"/>
      <c r="CR212" s="120"/>
      <c r="CS212" s="120"/>
      <c r="CT212" s="120"/>
      <c r="CU212" s="120"/>
      <c r="CV212" s="120"/>
      <c r="CW212" s="120"/>
      <c r="CX212" s="120"/>
      <c r="CY212" s="120"/>
      <c r="CZ212" s="120"/>
      <c r="DA212" s="120"/>
      <c r="DB212" s="120"/>
      <c r="DC212" s="120"/>
      <c r="DD212" s="120"/>
      <c r="DE212" s="120"/>
      <c r="DF212" s="120"/>
      <c r="DG212" s="120"/>
      <c r="DH212" s="120"/>
      <c r="DI212" s="120"/>
      <c r="DJ212" s="120"/>
      <c r="DK212" s="120"/>
      <c r="DL212" s="120"/>
      <c r="DM212" s="120"/>
      <c r="DN212" s="120"/>
      <c r="DO212" s="120"/>
      <c r="DP212" s="120"/>
      <c r="DQ212" s="120"/>
      <c r="DR212" s="120"/>
      <c r="DS212" s="120"/>
      <c r="DT212" s="120"/>
      <c r="DU212" s="120"/>
      <c r="DV212" s="120"/>
      <c r="DW212" s="120"/>
      <c r="DX212" s="120"/>
      <c r="DY212" s="120"/>
      <c r="DZ212" s="120"/>
      <c r="EA212" s="120"/>
      <c r="EB212" s="120"/>
      <c r="EC212" s="120"/>
      <c r="ED212" s="120"/>
      <c r="EE212" s="120"/>
      <c r="EF212" s="120"/>
      <c r="EG212" s="120"/>
      <c r="EH212" s="120"/>
      <c r="EI212" s="120"/>
      <c r="EJ212" s="120"/>
      <c r="EK212" s="120"/>
      <c r="EL212" s="120"/>
      <c r="EM212" s="120"/>
      <c r="EN212" s="120"/>
      <c r="EO212" s="120"/>
      <c r="EP212" s="120"/>
      <c r="EQ212" s="120"/>
      <c r="ER212" s="120"/>
      <c r="ES212" s="120"/>
      <c r="ET212" s="120"/>
      <c r="EU212" s="120"/>
      <c r="EV212" s="120"/>
      <c r="EW212" s="120"/>
      <c r="EX212" s="120"/>
      <c r="EY212" s="120"/>
      <c r="EZ212" s="120"/>
      <c r="FA212" s="120"/>
      <c r="FB212" s="120"/>
      <c r="FC212" s="120"/>
      <c r="FD212" s="120"/>
      <c r="FE212" s="120"/>
      <c r="FF212" s="120"/>
      <c r="FG212" s="120"/>
      <c r="FH212" s="120"/>
      <c r="FI212" s="120"/>
      <c r="FJ212" s="120"/>
      <c r="FK212" s="120"/>
      <c r="FL212" s="120"/>
      <c r="FM212" s="120"/>
      <c r="FN212" s="120"/>
      <c r="FO212" s="120"/>
      <c r="FP212" s="120"/>
      <c r="FQ212" s="120"/>
      <c r="FR212" s="120"/>
      <c r="FS212" s="120"/>
      <c r="FT212" s="120"/>
      <c r="FU212" s="120"/>
      <c r="FV212" s="120"/>
      <c r="FW212" s="120"/>
      <c r="FX212" s="120"/>
      <c r="FY212" s="120"/>
      <c r="FZ212" s="120"/>
      <c r="GA212" s="120"/>
      <c r="GB212" s="120"/>
      <c r="GC212" s="120"/>
      <c r="GD212" s="120"/>
      <c r="GE212" s="120"/>
      <c r="GF212" s="120"/>
      <c r="GG212" s="120"/>
      <c r="GH212" s="120"/>
      <c r="GI212" s="120"/>
      <c r="GJ212" s="120"/>
      <c r="GK212" s="120"/>
      <c r="GL212" s="120"/>
      <c r="GM212" s="120"/>
      <c r="GN212" s="120"/>
      <c r="GO212" s="120"/>
      <c r="GP212" s="120"/>
      <c r="GQ212" s="120"/>
      <c r="GR212" s="120"/>
      <c r="GS212" s="120"/>
      <c r="GT212" s="120"/>
      <c r="GU212" s="120"/>
      <c r="GV212" s="120"/>
      <c r="GW212" s="120"/>
      <c r="GX212" s="120"/>
      <c r="GY212" s="120"/>
      <c r="GZ212" s="120"/>
      <c r="HA212" s="120"/>
      <c r="HB212" s="120"/>
      <c r="HC212" s="120"/>
      <c r="HD212" s="120"/>
      <c r="HE212" s="120"/>
      <c r="HF212" s="120"/>
      <c r="HG212" s="120"/>
      <c r="HH212" s="120"/>
      <c r="HI212" s="120"/>
      <c r="HJ212" s="120"/>
      <c r="HK212" s="120"/>
      <c r="HL212" s="120"/>
      <c r="HM212" s="120"/>
      <c r="HN212" s="120"/>
      <c r="HO212" s="120"/>
      <c r="HP212" s="120"/>
      <c r="HQ212" s="120"/>
      <c r="HR212" s="120"/>
      <c r="HS212" s="120"/>
      <c r="HT212" s="120"/>
      <c r="HU212" s="120"/>
      <c r="HV212" s="120"/>
      <c r="HW212" s="120"/>
      <c r="HX212" s="120"/>
      <c r="HY212" s="120"/>
      <c r="HZ212" s="120"/>
      <c r="IA212" s="120"/>
      <c r="IB212" s="120"/>
      <c r="IC212" s="120"/>
      <c r="ID212" s="120"/>
      <c r="IE212" s="120"/>
      <c r="IF212" s="120"/>
      <c r="IG212" s="120"/>
      <c r="IH212" s="120"/>
      <c r="II212" s="120"/>
      <c r="IJ212" s="120"/>
      <c r="IK212" s="120"/>
      <c r="IL212" s="120"/>
      <c r="IM212" s="120"/>
      <c r="IN212" s="120"/>
      <c r="IO212" s="120"/>
      <c r="IP212" s="120"/>
      <c r="IQ212" s="120"/>
      <c r="IR212" s="120"/>
      <c r="IS212" s="120"/>
      <c r="IT212" s="120"/>
      <c r="IU212" s="120"/>
      <c r="IV212" s="120"/>
      <c r="IW212" s="120"/>
      <c r="IX212" s="120"/>
      <c r="IY212" s="120"/>
      <c r="IZ212" s="120"/>
      <c r="JA212" s="120"/>
      <c r="JB212" s="120"/>
      <c r="JC212" s="120"/>
      <c r="JD212" s="120"/>
      <c r="JE212" s="120"/>
      <c r="JF212" s="120"/>
      <c r="JG212" s="120"/>
      <c r="JH212" s="120"/>
      <c r="JI212" s="120"/>
      <c r="JJ212" s="120"/>
      <c r="JK212" s="120"/>
      <c r="JL212" s="120"/>
      <c r="JM212" s="120"/>
      <c r="JN212" s="120"/>
      <c r="JO212" s="120"/>
      <c r="JP212" s="120"/>
      <c r="JQ212" s="120"/>
      <c r="JR212" s="120"/>
      <c r="JS212" s="120"/>
      <c r="JT212" s="120"/>
      <c r="JU212" s="120"/>
      <c r="JV212" s="120"/>
      <c r="JW212" s="120"/>
      <c r="JX212" s="120"/>
      <c r="JY212" s="120"/>
      <c r="JZ212" s="120"/>
      <c r="KA212" s="120"/>
      <c r="KB212" s="120"/>
      <c r="KC212" s="120"/>
      <c r="KD212" s="120"/>
      <c r="KE212" s="120"/>
      <c r="KF212" s="120"/>
      <c r="KG212" s="120"/>
      <c r="KH212" s="120"/>
      <c r="KI212" s="120"/>
      <c r="KJ212" s="120"/>
      <c r="KK212" s="120"/>
      <c r="KL212" s="120"/>
      <c r="KM212" s="120"/>
      <c r="KN212" s="120"/>
      <c r="KO212" s="120"/>
      <c r="KP212" s="120"/>
      <c r="KQ212" s="120"/>
      <c r="KR212" s="120"/>
      <c r="KS212" s="120"/>
      <c r="KT212" s="120"/>
      <c r="KU212" s="120"/>
      <c r="KV212" s="120"/>
      <c r="KW212" s="120"/>
      <c r="KX212" s="120"/>
      <c r="KY212" s="120"/>
      <c r="KZ212" s="120"/>
      <c r="LA212" s="120"/>
      <c r="LB212" s="120"/>
      <c r="LC212" s="120"/>
      <c r="LD212" s="120"/>
      <c r="LE212" s="120"/>
      <c r="LF212" s="120"/>
      <c r="LG212" s="120"/>
      <c r="LH212" s="120"/>
      <c r="LI212" s="120"/>
      <c r="LJ212" s="120"/>
      <c r="LK212" s="120"/>
      <c r="LL212" s="120"/>
      <c r="LM212" s="120"/>
      <c r="LN212" s="120"/>
      <c r="LO212" s="120"/>
      <c r="LP212" s="120"/>
      <c r="LQ212" s="120"/>
      <c r="LR212" s="120"/>
      <c r="LS212" s="120"/>
      <c r="LT212" s="120"/>
      <c r="LU212" s="120"/>
      <c r="LV212" s="120"/>
      <c r="LW212" s="120"/>
      <c r="LX212" s="120"/>
      <c r="LY212" s="120"/>
      <c r="LZ212" s="120"/>
      <c r="MA212" s="120"/>
      <c r="MB212" s="120"/>
      <c r="MC212" s="120"/>
      <c r="MD212" s="120"/>
      <c r="ME212" s="120"/>
      <c r="MF212" s="120"/>
      <c r="MG212" s="120"/>
      <c r="MH212" s="120"/>
      <c r="MI212" s="120"/>
      <c r="MJ212" s="120"/>
      <c r="MK212" s="120"/>
      <c r="ML212" s="120"/>
      <c r="MM212" s="120"/>
      <c r="MN212" s="120"/>
      <c r="MO212" s="120"/>
      <c r="MP212" s="120"/>
      <c r="MQ212" s="120"/>
      <c r="MR212" s="120"/>
      <c r="MS212" s="120"/>
      <c r="MT212" s="120"/>
      <c r="MU212" s="120"/>
      <c r="MV212" s="120"/>
      <c r="MW212" s="120"/>
      <c r="MX212" s="120"/>
      <c r="MY212" s="120"/>
      <c r="MZ212" s="120"/>
      <c r="NA212" s="120"/>
      <c r="NB212" s="120"/>
      <c r="NC212" s="120"/>
      <c r="ND212" s="120"/>
      <c r="NE212" s="120"/>
      <c r="NF212" s="120"/>
      <c r="NG212" s="120"/>
      <c r="NH212" s="120"/>
      <c r="NI212" s="120"/>
      <c r="NJ212" s="120"/>
      <c r="NK212" s="120"/>
      <c r="NL212" s="120"/>
      <c r="NM212" s="120"/>
      <c r="NN212" s="120"/>
      <c r="NO212" s="120"/>
      <c r="NP212" s="120"/>
      <c r="NQ212" s="120"/>
      <c r="NR212" s="120"/>
      <c r="NS212" s="120"/>
      <c r="NT212" s="120"/>
      <c r="NU212" s="120"/>
      <c r="NV212" s="120"/>
      <c r="NW212" s="120"/>
      <c r="NX212" s="120"/>
      <c r="NY212" s="120"/>
      <c r="NZ212" s="120"/>
      <c r="OA212" s="120"/>
      <c r="OB212" s="120"/>
      <c r="OC212" s="120"/>
      <c r="OD212" s="120"/>
      <c r="OE212" s="120"/>
      <c r="OF212" s="120"/>
      <c r="OG212" s="120"/>
      <c r="OH212" s="120"/>
      <c r="OI212" s="120"/>
      <c r="OJ212" s="120"/>
      <c r="OK212" s="120"/>
      <c r="OL212" s="120"/>
      <c r="OM212" s="120"/>
      <c r="ON212" s="120"/>
      <c r="OO212" s="120"/>
      <c r="OP212" s="120"/>
      <c r="OQ212" s="120"/>
      <c r="OR212" s="120"/>
      <c r="OS212" s="120"/>
      <c r="OT212" s="120"/>
      <c r="OU212" s="120"/>
      <c r="OV212" s="120"/>
      <c r="OW212" s="120"/>
      <c r="OX212" s="120"/>
      <c r="OY212" s="120"/>
      <c r="OZ212" s="120"/>
      <c r="PA212" s="120"/>
      <c r="PB212" s="120"/>
      <c r="PC212" s="120"/>
      <c r="PD212" s="120"/>
      <c r="PE212" s="120"/>
      <c r="PF212" s="120"/>
      <c r="PG212" s="120"/>
      <c r="PH212" s="120"/>
      <c r="PI212" s="120"/>
      <c r="PJ212" s="120"/>
      <c r="PK212" s="120"/>
      <c r="PL212" s="120"/>
      <c r="PM212" s="120"/>
      <c r="PN212" s="120"/>
      <c r="PO212" s="120"/>
      <c r="PP212" s="120"/>
      <c r="PQ212" s="120"/>
      <c r="PR212" s="120"/>
      <c r="PS212" s="120"/>
      <c r="PT212" s="120"/>
      <c r="PU212" s="120"/>
      <c r="PV212" s="120"/>
      <c r="PW212" s="120"/>
      <c r="PX212" s="120"/>
      <c r="PY212" s="120"/>
      <c r="PZ212" s="120"/>
      <c r="QA212" s="120"/>
      <c r="QB212" s="120"/>
      <c r="QC212" s="120"/>
      <c r="QD212" s="120"/>
      <c r="QE212" s="120"/>
      <c r="QF212" s="120"/>
      <c r="QG212" s="120"/>
      <c r="QH212" s="120"/>
      <c r="QI212" s="120"/>
      <c r="QJ212" s="120"/>
      <c r="QK212" s="120"/>
      <c r="QL212" s="120"/>
      <c r="QM212" s="120"/>
      <c r="QN212" s="120"/>
      <c r="QO212" s="120"/>
      <c r="QP212" s="120"/>
      <c r="QQ212" s="120"/>
      <c r="QR212" s="120"/>
      <c r="QS212" s="120"/>
      <c r="QT212" s="120"/>
      <c r="QU212" s="120"/>
      <c r="QV212" s="120"/>
      <c r="QW212" s="120"/>
      <c r="QX212" s="120"/>
      <c r="QY212" s="120"/>
      <c r="QZ212" s="120"/>
      <c r="RA212" s="120"/>
      <c r="RB212" s="120"/>
      <c r="RC212" s="120"/>
      <c r="RD212" s="120"/>
      <c r="RE212" s="120"/>
      <c r="RF212" s="120"/>
      <c r="RG212" s="120"/>
      <c r="RH212" s="120"/>
      <c r="RI212" s="120"/>
      <c r="RJ212" s="120"/>
      <c r="RK212" s="120"/>
      <c r="RL212" s="120"/>
      <c r="RM212" s="120"/>
      <c r="RN212" s="120"/>
      <c r="RO212" s="120"/>
      <c r="RP212" s="120"/>
      <c r="RQ212" s="120"/>
      <c r="RR212" s="120"/>
      <c r="RS212" s="120"/>
      <c r="RT212" s="120"/>
      <c r="RU212" s="120"/>
      <c r="RV212" s="120"/>
      <c r="RW212" s="120"/>
      <c r="RX212" s="120"/>
      <c r="RY212" s="120"/>
      <c r="RZ212" s="120"/>
      <c r="SA212" s="120"/>
      <c r="SB212" s="120"/>
      <c r="SC212" s="120"/>
      <c r="SD212" s="120"/>
      <c r="SE212" s="120"/>
      <c r="SF212" s="120"/>
      <c r="SG212" s="120"/>
      <c r="SH212" s="120"/>
      <c r="SI212" s="120"/>
      <c r="SJ212" s="120"/>
      <c r="SK212" s="120"/>
      <c r="SL212" s="120"/>
      <c r="SM212" s="120"/>
      <c r="SN212" s="120"/>
      <c r="SO212" s="120"/>
      <c r="SP212" s="120"/>
      <c r="SQ212" s="120"/>
      <c r="SR212" s="120"/>
      <c r="SS212" s="120"/>
      <c r="ST212" s="120"/>
      <c r="SU212" s="120"/>
      <c r="SV212" s="120"/>
      <c r="SW212" s="120"/>
      <c r="SX212" s="120"/>
      <c r="SY212" s="120"/>
      <c r="SZ212" s="120"/>
      <c r="TA212" s="120"/>
      <c r="TB212" s="120"/>
      <c r="TC212" s="120"/>
      <c r="TD212" s="120"/>
      <c r="TE212" s="120"/>
      <c r="TF212" s="120"/>
      <c r="TG212" s="120"/>
      <c r="TH212" s="120"/>
      <c r="TI212" s="120"/>
      <c r="TJ212" s="120"/>
      <c r="TK212" s="120"/>
      <c r="TL212" s="120"/>
      <c r="TM212" s="120"/>
      <c r="TN212" s="120"/>
      <c r="TO212" s="120"/>
      <c r="TP212" s="120"/>
      <c r="TQ212" s="120"/>
      <c r="TR212" s="120"/>
      <c r="TS212" s="120"/>
      <c r="TT212" s="120"/>
      <c r="TU212" s="120"/>
      <c r="TV212" s="120"/>
      <c r="TW212" s="120"/>
      <c r="TX212" s="120"/>
      <c r="TY212" s="120"/>
      <c r="TZ212" s="120"/>
      <c r="UA212" s="120"/>
      <c r="UB212" s="120"/>
      <c r="UC212" s="120"/>
      <c r="UD212" s="120"/>
      <c r="UE212" s="120"/>
      <c r="UF212" s="120"/>
      <c r="UG212" s="120"/>
      <c r="UH212" s="120"/>
      <c r="UI212" s="120"/>
      <c r="UJ212" s="120"/>
      <c r="UK212" s="120"/>
      <c r="UL212" s="120"/>
      <c r="UM212" s="120"/>
      <c r="UN212" s="120"/>
      <c r="UO212" s="120"/>
      <c r="UP212" s="120"/>
      <c r="UQ212" s="120"/>
      <c r="UR212" s="120"/>
      <c r="US212" s="120"/>
      <c r="UT212" s="120"/>
      <c r="UU212" s="120"/>
      <c r="UV212" s="120"/>
      <c r="UW212" s="120"/>
      <c r="UX212" s="120"/>
      <c r="UY212" s="120"/>
      <c r="UZ212" s="120"/>
      <c r="VA212" s="120"/>
      <c r="VB212" s="120"/>
      <c r="VC212" s="120"/>
      <c r="VD212" s="120"/>
      <c r="VE212" s="120"/>
      <c r="VF212" s="120"/>
      <c r="VG212" s="120"/>
      <c r="VH212" s="120"/>
      <c r="VI212" s="120"/>
      <c r="VJ212" s="120"/>
      <c r="VK212" s="120"/>
      <c r="VL212" s="120"/>
      <c r="VM212" s="120"/>
      <c r="VN212" s="120"/>
      <c r="VO212" s="120"/>
      <c r="VP212" s="120"/>
      <c r="VQ212" s="120"/>
      <c r="VR212" s="120"/>
      <c r="VS212" s="120"/>
      <c r="VT212" s="120"/>
      <c r="VU212" s="120"/>
      <c r="VV212" s="120"/>
      <c r="VW212" s="120"/>
      <c r="VX212" s="120"/>
      <c r="VY212" s="120"/>
      <c r="VZ212" s="120"/>
      <c r="WA212" s="120"/>
      <c r="WB212" s="120"/>
      <c r="WC212" s="120"/>
      <c r="WD212" s="120"/>
      <c r="WE212" s="120"/>
      <c r="WF212" s="120"/>
      <c r="WG212" s="120"/>
      <c r="WH212" s="120"/>
      <c r="WI212" s="120"/>
      <c r="WJ212" s="120"/>
      <c r="WK212" s="120"/>
      <c r="WL212" s="120"/>
      <c r="WM212" s="120"/>
      <c r="WN212" s="120"/>
      <c r="WO212" s="120"/>
      <c r="WP212" s="120"/>
      <c r="WQ212" s="120"/>
      <c r="WR212" s="120"/>
      <c r="WS212" s="120"/>
      <c r="WT212" s="120"/>
      <c r="WU212" s="120"/>
      <c r="WV212" s="120"/>
      <c r="WW212" s="120"/>
      <c r="WX212" s="120"/>
      <c r="WY212" s="120"/>
      <c r="WZ212" s="120"/>
      <c r="XA212" s="120"/>
      <c r="XB212" s="120"/>
      <c r="XC212" s="120"/>
      <c r="XD212" s="120"/>
      <c r="XE212" s="120"/>
      <c r="XF212" s="120"/>
      <c r="XG212" s="120"/>
      <c r="XH212" s="120"/>
      <c r="XI212" s="120"/>
      <c r="XJ212" s="120"/>
      <c r="XK212" s="120"/>
      <c r="XL212" s="120"/>
      <c r="XM212" s="120"/>
      <c r="XN212" s="120"/>
      <c r="XO212" s="120"/>
      <c r="XP212" s="120"/>
      <c r="XQ212" s="120"/>
      <c r="XR212" s="120"/>
      <c r="XS212" s="120"/>
      <c r="XT212" s="120"/>
      <c r="XU212" s="120"/>
      <c r="XV212" s="120"/>
      <c r="XW212" s="120"/>
      <c r="XX212" s="120"/>
      <c r="XY212" s="120"/>
      <c r="XZ212" s="120"/>
      <c r="YA212" s="120"/>
      <c r="YB212" s="120"/>
      <c r="YC212" s="120"/>
      <c r="YD212" s="120"/>
      <c r="YE212" s="120"/>
      <c r="YF212" s="120"/>
      <c r="YG212" s="120"/>
      <c r="YH212" s="120"/>
      <c r="YI212" s="120"/>
      <c r="YJ212" s="120"/>
      <c r="YK212" s="120"/>
      <c r="YL212" s="120"/>
      <c r="YM212" s="120"/>
      <c r="YN212" s="120"/>
      <c r="YO212" s="120"/>
      <c r="YP212" s="120"/>
      <c r="YQ212" s="120"/>
      <c r="YR212" s="120"/>
      <c r="YS212" s="120"/>
      <c r="YT212" s="120"/>
      <c r="YU212" s="120"/>
      <c r="YV212" s="120"/>
      <c r="YW212" s="120"/>
      <c r="YX212" s="120"/>
      <c r="YY212" s="120"/>
      <c r="YZ212" s="120"/>
      <c r="ZA212" s="120"/>
      <c r="ZB212" s="120"/>
      <c r="ZC212" s="120"/>
      <c r="ZD212" s="120"/>
      <c r="ZE212" s="120"/>
      <c r="ZF212" s="120"/>
      <c r="ZG212" s="120"/>
      <c r="ZH212" s="120"/>
      <c r="ZI212" s="120"/>
      <c r="ZJ212" s="120"/>
      <c r="ZK212" s="120"/>
      <c r="ZL212" s="120"/>
      <c r="ZM212" s="120"/>
      <c r="ZN212" s="120"/>
      <c r="ZO212" s="120"/>
      <c r="ZP212" s="120"/>
      <c r="ZQ212" s="120"/>
      <c r="ZR212" s="120"/>
      <c r="ZS212" s="120"/>
      <c r="ZT212" s="120"/>
      <c r="ZU212" s="120"/>
      <c r="ZV212" s="120"/>
      <c r="ZW212" s="120"/>
      <c r="ZX212" s="120"/>
      <c r="ZY212" s="120"/>
      <c r="ZZ212" s="120"/>
      <c r="AAA212" s="120"/>
      <c r="AAB212" s="120"/>
      <c r="AAC212" s="120"/>
      <c r="AAD212" s="120"/>
      <c r="AAE212" s="120"/>
      <c r="AAF212" s="120"/>
      <c r="AAG212" s="120"/>
      <c r="AAH212" s="120"/>
      <c r="AAI212" s="120"/>
      <c r="AAJ212" s="120"/>
      <c r="AAK212" s="120"/>
      <c r="AAL212" s="120"/>
      <c r="AAM212" s="120"/>
      <c r="AAN212" s="120"/>
      <c r="AAO212" s="120"/>
      <c r="AAP212" s="120"/>
      <c r="AAQ212" s="120"/>
      <c r="AAR212" s="120"/>
      <c r="AAS212" s="120"/>
      <c r="AAT212" s="120"/>
      <c r="AAU212" s="120"/>
      <c r="AAV212" s="120"/>
      <c r="AAW212" s="120"/>
      <c r="AAX212" s="120"/>
      <c r="AAY212" s="120"/>
      <c r="AAZ212" s="120"/>
      <c r="ABA212" s="120"/>
      <c r="ABB212" s="120"/>
      <c r="ABC212" s="120"/>
      <c r="ABD212" s="120"/>
      <c r="ABE212" s="120"/>
      <c r="ABF212" s="120"/>
      <c r="ABG212" s="120"/>
      <c r="ABH212" s="120"/>
      <c r="ABI212" s="120"/>
      <c r="ABJ212" s="120"/>
      <c r="ABK212" s="120"/>
      <c r="ABL212" s="120"/>
      <c r="ABM212" s="120"/>
      <c r="ABN212" s="120"/>
      <c r="ABO212" s="120"/>
      <c r="ABP212" s="120"/>
      <c r="ABQ212" s="120"/>
      <c r="ABR212" s="120"/>
      <c r="ABS212" s="120"/>
      <c r="ABT212" s="120"/>
      <c r="ABU212" s="120"/>
      <c r="ABV212" s="120"/>
      <c r="ABW212" s="120"/>
      <c r="ABX212" s="120"/>
      <c r="ABY212" s="120"/>
      <c r="ABZ212" s="120"/>
      <c r="ACA212" s="120"/>
      <c r="ACB212" s="120"/>
      <c r="ACC212" s="120"/>
      <c r="ACD212" s="120"/>
      <c r="ACE212" s="120"/>
      <c r="ACF212" s="120"/>
      <c r="ACG212" s="120"/>
      <c r="ACH212" s="120"/>
      <c r="ACI212" s="120"/>
      <c r="ACJ212" s="120"/>
      <c r="ACK212" s="120"/>
      <c r="ACL212" s="120"/>
      <c r="ACM212" s="120"/>
      <c r="ACN212" s="120"/>
      <c r="ACO212" s="120"/>
      <c r="ACP212" s="120"/>
      <c r="ACQ212" s="120"/>
      <c r="ACR212" s="120"/>
      <c r="ACS212" s="120"/>
      <c r="ACT212" s="120"/>
      <c r="ACU212" s="120"/>
      <c r="ACV212" s="120"/>
      <c r="ACW212" s="120"/>
      <c r="ACX212" s="120"/>
      <c r="ACY212" s="120"/>
      <c r="ACZ212" s="120"/>
      <c r="ADA212" s="120"/>
      <c r="ADB212" s="120"/>
      <c r="ADC212" s="120"/>
      <c r="ADD212" s="120"/>
      <c r="ADE212" s="120"/>
      <c r="ADF212" s="120"/>
      <c r="ADG212" s="120"/>
      <c r="ADH212" s="120"/>
      <c r="ADI212" s="120"/>
      <c r="ADJ212" s="120"/>
      <c r="ADK212" s="120"/>
      <c r="ADL212" s="120"/>
      <c r="ADM212" s="120"/>
      <c r="ADN212" s="120"/>
      <c r="ADO212" s="120"/>
      <c r="ADP212" s="120"/>
      <c r="ADQ212" s="120"/>
      <c r="ADR212" s="120"/>
      <c r="ADS212" s="120"/>
      <c r="ADT212" s="120"/>
      <c r="ADU212" s="120"/>
      <c r="ADV212" s="120"/>
      <c r="ADW212" s="120"/>
      <c r="ADX212" s="120"/>
      <c r="ADY212" s="120"/>
      <c r="ADZ212" s="120"/>
      <c r="AEA212" s="120"/>
      <c r="AEB212" s="120"/>
      <c r="AEC212" s="120"/>
      <c r="AED212" s="120"/>
      <c r="AEE212" s="120"/>
      <c r="AEF212" s="120"/>
      <c r="AEG212" s="120"/>
      <c r="AEH212" s="120"/>
      <c r="AEI212" s="120"/>
      <c r="AEJ212" s="120"/>
      <c r="AEK212" s="120"/>
      <c r="AEL212" s="120"/>
      <c r="AEM212" s="120"/>
      <c r="AEN212" s="120"/>
      <c r="AEO212" s="120"/>
      <c r="AEP212" s="120"/>
      <c r="AEQ212" s="120"/>
      <c r="AER212" s="120"/>
      <c r="AES212" s="120"/>
      <c r="AET212" s="120"/>
      <c r="AEU212" s="120"/>
      <c r="AEV212" s="120"/>
      <c r="AEW212" s="120"/>
      <c r="AEX212" s="120"/>
      <c r="AEY212" s="120"/>
      <c r="AEZ212" s="120"/>
      <c r="AFA212" s="120"/>
      <c r="AFB212" s="120"/>
      <c r="AFC212" s="120"/>
      <c r="AFD212" s="120"/>
      <c r="AFE212" s="120"/>
      <c r="AFF212" s="120"/>
      <c r="AFG212" s="120"/>
      <c r="AFH212" s="120"/>
      <c r="AFI212" s="120"/>
      <c r="AFJ212" s="120"/>
      <c r="AFK212" s="120"/>
      <c r="AFL212" s="120"/>
      <c r="AFM212" s="120"/>
      <c r="AFN212" s="120"/>
      <c r="AFO212" s="120"/>
      <c r="AFP212" s="120"/>
      <c r="AFQ212" s="120"/>
      <c r="AFR212" s="120"/>
      <c r="AFS212" s="120"/>
      <c r="AFT212" s="120"/>
      <c r="AFU212" s="120"/>
      <c r="AFV212" s="120"/>
      <c r="AFW212" s="120"/>
      <c r="AFX212" s="120"/>
      <c r="AFY212" s="120"/>
      <c r="AFZ212" s="120"/>
      <c r="AGA212" s="120"/>
      <c r="AGB212" s="120"/>
      <c r="AGC212" s="120"/>
      <c r="AGD212" s="120"/>
      <c r="AGE212" s="120"/>
      <c r="AGF212" s="120"/>
      <c r="AGG212" s="120"/>
      <c r="AGH212" s="120"/>
      <c r="AGI212" s="120"/>
      <c r="AGJ212" s="120"/>
      <c r="AGK212" s="120"/>
      <c r="AGL212" s="120"/>
      <c r="AGM212" s="120"/>
      <c r="AGN212" s="120"/>
      <c r="AGO212" s="120"/>
      <c r="AGP212" s="120"/>
      <c r="AGQ212" s="120"/>
      <c r="AGR212" s="120"/>
      <c r="AGS212" s="120"/>
      <c r="AGT212" s="120"/>
      <c r="AGU212" s="120"/>
      <c r="AGV212" s="120"/>
      <c r="AGW212" s="120"/>
      <c r="AGX212" s="120"/>
      <c r="AGY212" s="120"/>
      <c r="AGZ212" s="120"/>
      <c r="AHA212" s="120"/>
      <c r="AHB212" s="120"/>
      <c r="AHC212" s="120"/>
      <c r="AHD212" s="120"/>
      <c r="AHE212" s="120"/>
      <c r="AHF212" s="120"/>
      <c r="AHG212" s="120"/>
      <c r="AHH212" s="120"/>
      <c r="AHI212" s="120"/>
      <c r="AHJ212" s="120"/>
      <c r="AHK212" s="120"/>
      <c r="AHL212" s="120"/>
      <c r="AHM212" s="120"/>
      <c r="AHN212" s="120"/>
      <c r="AHO212" s="120"/>
      <c r="AHP212" s="120"/>
      <c r="AHQ212" s="120"/>
      <c r="AHR212" s="120"/>
      <c r="AHS212" s="120"/>
      <c r="AHT212" s="120"/>
      <c r="AHU212" s="120"/>
      <c r="AHV212" s="120"/>
      <c r="AHW212" s="120"/>
      <c r="AHX212" s="120"/>
      <c r="AHY212" s="120"/>
      <c r="AHZ212" s="120"/>
      <c r="AIA212" s="120"/>
      <c r="AIB212" s="120"/>
      <c r="AIC212" s="120"/>
      <c r="AID212" s="120"/>
      <c r="AIE212" s="120"/>
      <c r="AIF212" s="120"/>
      <c r="AIG212" s="120"/>
      <c r="AIH212" s="120"/>
      <c r="AII212" s="120"/>
      <c r="AIJ212" s="120"/>
      <c r="AIK212" s="120"/>
      <c r="AIL212" s="120"/>
      <c r="AIM212" s="120"/>
      <c r="AIN212" s="120"/>
      <c r="AIO212" s="120"/>
      <c r="AIP212" s="120"/>
      <c r="AIQ212" s="120"/>
      <c r="AIR212" s="120"/>
      <c r="AIS212" s="120"/>
      <c r="AIT212" s="120"/>
      <c r="AIU212" s="120"/>
      <c r="AIV212" s="120"/>
      <c r="AIW212" s="120"/>
      <c r="AIX212" s="120"/>
      <c r="AIY212" s="120"/>
      <c r="AIZ212" s="120"/>
      <c r="AJA212" s="120"/>
      <c r="AJB212" s="120"/>
      <c r="AJC212" s="120"/>
      <c r="AJD212" s="120"/>
      <c r="AJE212" s="120"/>
      <c r="AJF212" s="120"/>
      <c r="AJG212" s="120"/>
      <c r="AJH212" s="120"/>
      <c r="AJI212" s="120"/>
      <c r="AJJ212" s="120"/>
      <c r="AJK212" s="120"/>
      <c r="AJL212" s="120"/>
      <c r="AJM212" s="120"/>
      <c r="AJN212" s="120"/>
      <c r="AJO212" s="120"/>
      <c r="AJP212" s="120"/>
      <c r="AJQ212" s="120"/>
      <c r="AJR212" s="120"/>
      <c r="AJS212" s="120"/>
      <c r="AJT212" s="120"/>
      <c r="AJU212" s="120"/>
      <c r="AJV212" s="120"/>
      <c r="AJW212" s="120"/>
      <c r="AJX212" s="120"/>
      <c r="AJY212" s="120"/>
      <c r="AJZ212" s="120"/>
      <c r="AKA212" s="120"/>
      <c r="AKB212" s="120"/>
      <c r="AKC212" s="120"/>
      <c r="AKD212" s="120"/>
      <c r="AKE212" s="120"/>
      <c r="AKF212" s="120"/>
      <c r="AKG212" s="120"/>
      <c r="AKH212" s="120"/>
      <c r="AKI212" s="120"/>
      <c r="AKJ212" s="120"/>
      <c r="AKK212" s="120"/>
      <c r="AKL212" s="120"/>
      <c r="AKM212" s="120"/>
      <c r="AKN212" s="120"/>
      <c r="AKO212" s="120"/>
      <c r="AKP212" s="120"/>
      <c r="AKQ212" s="120"/>
      <c r="AKR212" s="120"/>
      <c r="AKS212" s="120"/>
      <c r="AKT212" s="120"/>
      <c r="AKU212" s="120"/>
      <c r="AKV212" s="120"/>
      <c r="AKW212" s="120"/>
      <c r="AKX212" s="120"/>
      <c r="AKY212" s="120"/>
      <c r="AKZ212" s="120"/>
      <c r="ALA212" s="120"/>
      <c r="ALB212" s="120"/>
      <c r="ALC212" s="120"/>
      <c r="ALD212" s="120"/>
      <c r="ALE212" s="120"/>
      <c r="ALF212" s="120"/>
      <c r="ALG212" s="120"/>
      <c r="ALH212" s="120"/>
      <c r="ALI212" s="120"/>
      <c r="ALJ212" s="120"/>
      <c r="ALK212" s="120"/>
      <c r="ALL212" s="120"/>
      <c r="ALM212" s="120"/>
      <c r="ALN212" s="120"/>
      <c r="ALO212" s="120"/>
      <c r="ALP212" s="120"/>
      <c r="ALQ212" s="120"/>
      <c r="ALR212" s="120"/>
      <c r="ALS212" s="120"/>
      <c r="ALT212" s="120"/>
      <c r="ALU212" s="120"/>
      <c r="ALV212" s="120"/>
      <c r="ALW212" s="120"/>
      <c r="ALX212" s="120"/>
      <c r="ALY212" s="120"/>
      <c r="ALZ212" s="120"/>
      <c r="AMA212" s="120"/>
      <c r="AMB212" s="120"/>
      <c r="AMC212" s="120"/>
      <c r="AMD212" s="120"/>
      <c r="AME212" s="120"/>
      <c r="AMF212" s="120"/>
      <c r="AMG212" s="120"/>
      <c r="AMH212" s="120"/>
      <c r="AMI212" s="120"/>
      <c r="AMJ212" s="120"/>
      <c r="AMK212" s="120"/>
      <c r="AML212" s="120"/>
      <c r="AMM212" s="120"/>
      <c r="AMN212" s="120"/>
      <c r="AMO212" s="120"/>
      <c r="AMP212" s="120"/>
      <c r="AMQ212" s="120"/>
      <c r="AMR212" s="120"/>
      <c r="AMS212" s="120"/>
      <c r="AMT212" s="120"/>
      <c r="AMU212" s="120"/>
      <c r="AMV212" s="120"/>
      <c r="AMW212" s="120"/>
      <c r="AMX212" s="120"/>
      <c r="AMY212" s="120"/>
      <c r="AMZ212" s="120"/>
      <c r="ANA212" s="120"/>
      <c r="ANB212" s="120"/>
      <c r="ANC212" s="120"/>
      <c r="AND212" s="120"/>
      <c r="ANE212" s="120"/>
      <c r="ANF212" s="120"/>
      <c r="ANG212" s="120"/>
      <c r="ANH212" s="120"/>
      <c r="ANI212" s="120"/>
      <c r="ANJ212" s="120"/>
      <c r="ANK212" s="120"/>
      <c r="ANL212" s="120"/>
      <c r="ANM212" s="120"/>
      <c r="ANN212" s="120"/>
      <c r="ANO212" s="120"/>
      <c r="ANP212" s="120"/>
      <c r="ANQ212" s="120"/>
      <c r="ANR212" s="120"/>
      <c r="ANS212" s="120"/>
      <c r="ANT212" s="120"/>
      <c r="ANU212" s="120"/>
      <c r="ANV212" s="120"/>
      <c r="ANW212" s="120"/>
      <c r="ANX212" s="120"/>
      <c r="ANY212" s="120"/>
      <c r="ANZ212" s="120"/>
      <c r="AOA212" s="120"/>
      <c r="AOB212" s="120"/>
      <c r="AOC212" s="120"/>
      <c r="AOD212" s="120"/>
      <c r="AOE212" s="120"/>
      <c r="AOF212" s="120"/>
      <c r="AOG212" s="120"/>
      <c r="AOH212" s="120"/>
      <c r="AOI212" s="120"/>
      <c r="AOJ212" s="120"/>
      <c r="AOK212" s="120"/>
      <c r="AOL212" s="120"/>
      <c r="AOM212" s="120"/>
      <c r="AON212" s="120"/>
      <c r="AOO212" s="120"/>
      <c r="AOP212" s="120"/>
      <c r="AOQ212" s="120"/>
      <c r="AOR212" s="120"/>
      <c r="AOS212" s="120"/>
      <c r="AOT212" s="120"/>
      <c r="AOU212" s="120"/>
      <c r="AOV212" s="120"/>
      <c r="AOW212" s="120"/>
      <c r="AOX212" s="120"/>
      <c r="AOY212" s="120"/>
      <c r="AOZ212" s="120"/>
      <c r="APA212" s="120"/>
      <c r="APB212" s="120"/>
      <c r="APC212" s="120"/>
      <c r="APD212" s="120"/>
      <c r="APE212" s="120"/>
      <c r="APF212" s="120"/>
      <c r="APG212" s="120"/>
      <c r="APH212" s="120"/>
      <c r="API212" s="120"/>
      <c r="APJ212" s="120"/>
      <c r="APK212" s="120"/>
      <c r="APL212" s="120"/>
      <c r="APM212" s="120"/>
      <c r="APN212" s="120"/>
      <c r="APO212" s="120"/>
      <c r="APP212" s="120"/>
      <c r="APQ212" s="120"/>
      <c r="APR212" s="120"/>
      <c r="APS212" s="120"/>
      <c r="APT212" s="120"/>
      <c r="APU212" s="120"/>
      <c r="APV212" s="120"/>
      <c r="APW212" s="120"/>
      <c r="APX212" s="120"/>
      <c r="APY212" s="120"/>
      <c r="APZ212" s="120"/>
      <c r="AQA212" s="120"/>
      <c r="AQB212" s="120"/>
      <c r="AQC212" s="120"/>
      <c r="AQD212" s="120"/>
      <c r="AQE212" s="120"/>
      <c r="AQF212" s="120"/>
      <c r="AQG212" s="120"/>
      <c r="AQH212" s="120"/>
      <c r="AQI212" s="120"/>
      <c r="AQJ212" s="120"/>
      <c r="AQK212" s="120"/>
      <c r="AQL212" s="120"/>
      <c r="AQM212" s="120"/>
      <c r="AQN212" s="120"/>
      <c r="AQO212" s="120"/>
      <c r="AQP212" s="120"/>
      <c r="AQQ212" s="120"/>
      <c r="AQR212" s="120"/>
      <c r="AQS212" s="120"/>
      <c r="AQT212" s="120"/>
      <c r="AQU212" s="120"/>
      <c r="AQV212" s="120"/>
      <c r="AQW212" s="120"/>
      <c r="AQX212" s="120"/>
      <c r="AQY212" s="120"/>
      <c r="AQZ212" s="120"/>
      <c r="ARA212" s="120"/>
      <c r="ARB212" s="120"/>
      <c r="ARC212" s="120"/>
      <c r="ARD212" s="120"/>
      <c r="ARE212" s="120"/>
      <c r="ARF212" s="120"/>
      <c r="ARG212" s="120"/>
      <c r="ARH212" s="120"/>
      <c r="ARI212" s="120"/>
      <c r="ARJ212" s="120"/>
      <c r="ARK212" s="120"/>
      <c r="ARL212" s="120"/>
      <c r="ARM212" s="120"/>
      <c r="ARN212" s="120"/>
      <c r="ARO212" s="120"/>
      <c r="ARP212" s="120"/>
      <c r="ARQ212" s="120"/>
      <c r="ARR212" s="120"/>
      <c r="ARS212" s="120"/>
      <c r="ART212" s="120"/>
      <c r="ARU212" s="120"/>
      <c r="ARV212" s="120"/>
      <c r="ARW212" s="120"/>
      <c r="ARX212" s="120"/>
      <c r="ARY212" s="120"/>
      <c r="ARZ212" s="120"/>
      <c r="ASA212" s="120"/>
      <c r="ASB212" s="120"/>
      <c r="ASC212" s="120"/>
      <c r="ASD212" s="120"/>
      <c r="ASE212" s="120"/>
      <c r="ASF212" s="120"/>
      <c r="ASG212" s="120"/>
      <c r="ASH212" s="120"/>
      <c r="ASI212" s="120"/>
      <c r="ASJ212" s="120"/>
      <c r="ASK212" s="120"/>
      <c r="ASL212" s="120"/>
      <c r="ASM212" s="120"/>
      <c r="ASN212" s="120"/>
      <c r="ASO212" s="120"/>
      <c r="ASP212" s="120"/>
      <c r="ASQ212" s="120"/>
      <c r="ASR212" s="120"/>
      <c r="ASS212" s="120"/>
      <c r="AST212" s="120"/>
      <c r="ASU212" s="120"/>
      <c r="ASV212" s="120"/>
      <c r="ASW212" s="120"/>
      <c r="ASX212" s="120"/>
      <c r="ASY212" s="120"/>
      <c r="ASZ212" s="120"/>
      <c r="ATA212" s="120"/>
      <c r="ATB212" s="120"/>
      <c r="ATC212" s="120"/>
      <c r="ATD212" s="120"/>
      <c r="ATE212" s="120"/>
      <c r="ATF212" s="120"/>
      <c r="ATG212" s="120"/>
      <c r="ATH212" s="120"/>
      <c r="ATI212" s="120"/>
      <c r="ATJ212" s="120"/>
      <c r="ATK212" s="120"/>
      <c r="ATL212" s="120"/>
      <c r="ATM212" s="120"/>
      <c r="ATN212" s="120"/>
      <c r="ATO212" s="120"/>
      <c r="ATP212" s="120"/>
      <c r="ATQ212" s="120"/>
      <c r="ATR212" s="120"/>
      <c r="ATS212" s="120"/>
      <c r="ATT212" s="120"/>
      <c r="ATU212" s="120"/>
      <c r="ATV212" s="120"/>
      <c r="ATW212" s="120"/>
      <c r="ATX212" s="120"/>
      <c r="ATY212" s="120"/>
      <c r="ATZ212" s="120"/>
      <c r="AUA212" s="120"/>
      <c r="AUB212" s="120"/>
      <c r="AUC212" s="120"/>
      <c r="AUD212" s="120"/>
      <c r="AUE212" s="120"/>
      <c r="AUF212" s="120"/>
      <c r="AUG212" s="120"/>
      <c r="AUH212" s="120"/>
      <c r="AUI212" s="120"/>
      <c r="AUJ212" s="120"/>
      <c r="AUK212" s="120"/>
      <c r="AUL212" s="120"/>
      <c r="AUM212" s="120"/>
      <c r="AUN212" s="120"/>
      <c r="AUO212" s="120"/>
      <c r="AUP212" s="120"/>
      <c r="AUQ212" s="120"/>
      <c r="AUR212" s="120"/>
      <c r="AUS212" s="120"/>
      <c r="AUT212" s="120"/>
      <c r="AUU212" s="120"/>
      <c r="AUV212" s="120"/>
      <c r="AUW212" s="120"/>
      <c r="AUX212" s="120"/>
      <c r="AUY212" s="120"/>
      <c r="AUZ212" s="120"/>
      <c r="AVA212" s="120"/>
      <c r="AVB212" s="120"/>
      <c r="AVC212" s="120"/>
      <c r="AVD212" s="120"/>
      <c r="AVE212" s="120"/>
      <c r="AVF212" s="120"/>
      <c r="AVG212" s="120"/>
      <c r="AVH212" s="120"/>
      <c r="AVI212" s="120"/>
      <c r="AVJ212" s="120"/>
      <c r="AVK212" s="120"/>
      <c r="AVL212" s="120"/>
      <c r="AVM212" s="120"/>
      <c r="AVN212" s="120"/>
      <c r="AVO212" s="120"/>
      <c r="AVP212" s="120"/>
      <c r="AVQ212" s="120"/>
      <c r="AVR212" s="120"/>
      <c r="AVS212" s="120"/>
      <c r="AVT212" s="120"/>
      <c r="AVU212" s="120"/>
      <c r="AVV212" s="120"/>
      <c r="AVW212" s="120"/>
      <c r="AVX212" s="120"/>
      <c r="AVY212" s="120"/>
      <c r="AVZ212" s="120"/>
      <c r="AWA212" s="120"/>
      <c r="AWB212" s="120"/>
      <c r="AWC212" s="120"/>
      <c r="AWD212" s="120"/>
      <c r="AWE212" s="120"/>
      <c r="AWF212" s="120"/>
      <c r="AWG212" s="120"/>
      <c r="AWH212" s="120"/>
      <c r="AWI212" s="120"/>
      <c r="AWJ212" s="120"/>
      <c r="AWK212" s="120"/>
      <c r="AWL212" s="120"/>
      <c r="AWM212" s="120"/>
      <c r="AWN212" s="120"/>
      <c r="AWO212" s="120"/>
      <c r="AWP212" s="120"/>
      <c r="AWQ212" s="120"/>
      <c r="AWR212" s="120"/>
      <c r="AWS212" s="120"/>
      <c r="AWT212" s="120"/>
      <c r="AWU212" s="120"/>
      <c r="AWV212" s="120"/>
      <c r="AWW212" s="120"/>
      <c r="AWX212" s="120"/>
      <c r="AWY212" s="120"/>
      <c r="AWZ212" s="120"/>
      <c r="AXA212" s="120"/>
      <c r="AXB212" s="120"/>
      <c r="AXC212" s="120"/>
      <c r="AXD212" s="120"/>
      <c r="AXE212" s="120"/>
      <c r="AXF212" s="120"/>
      <c r="AXG212" s="120"/>
      <c r="AXH212" s="120"/>
      <c r="AXI212" s="120"/>
      <c r="AXJ212" s="120"/>
      <c r="AXK212" s="120"/>
      <c r="AXL212" s="120"/>
      <c r="AXM212" s="120"/>
      <c r="AXN212" s="120"/>
      <c r="AXO212" s="120"/>
      <c r="AXP212" s="120"/>
      <c r="AXQ212" s="120"/>
      <c r="AXR212" s="120"/>
      <c r="AXS212" s="120"/>
      <c r="AXT212" s="120"/>
      <c r="AXU212" s="120"/>
      <c r="AXV212" s="120"/>
      <c r="AXW212" s="120"/>
      <c r="AXX212" s="120"/>
      <c r="AXY212" s="120"/>
      <c r="AXZ212" s="120"/>
      <c r="AYA212" s="120"/>
      <c r="AYB212" s="120"/>
      <c r="AYC212" s="120"/>
      <c r="AYD212" s="120"/>
      <c r="AYE212" s="120"/>
      <c r="AYF212" s="120"/>
      <c r="AYG212" s="120"/>
      <c r="AYH212" s="120"/>
      <c r="AYI212" s="120"/>
      <c r="AYJ212" s="120"/>
      <c r="AYK212" s="120"/>
      <c r="AYL212" s="120"/>
      <c r="AYM212" s="120"/>
      <c r="AYN212" s="120"/>
      <c r="AYO212" s="120"/>
      <c r="AYP212" s="120"/>
      <c r="AYQ212" s="120"/>
      <c r="AYR212" s="120"/>
      <c r="AYS212" s="120"/>
      <c r="AYT212" s="120"/>
      <c r="AYU212" s="120"/>
      <c r="AYV212" s="120"/>
      <c r="AYW212" s="120"/>
      <c r="AYX212" s="120"/>
      <c r="AYY212" s="120"/>
      <c r="AYZ212" s="120"/>
      <c r="AZA212" s="120"/>
      <c r="AZB212" s="120"/>
      <c r="AZC212" s="120"/>
      <c r="AZD212" s="120"/>
      <c r="AZE212" s="120"/>
      <c r="AZF212" s="120"/>
      <c r="AZG212" s="120"/>
      <c r="AZH212" s="120"/>
      <c r="AZI212" s="120"/>
      <c r="AZJ212" s="120"/>
      <c r="AZK212" s="120"/>
      <c r="AZL212" s="120"/>
      <c r="AZM212" s="120"/>
      <c r="AZN212" s="120"/>
      <c r="AZO212" s="120"/>
      <c r="AZP212" s="120"/>
      <c r="AZQ212" s="120"/>
      <c r="AZR212" s="120"/>
      <c r="AZS212" s="120"/>
      <c r="AZT212" s="120"/>
      <c r="AZU212" s="120"/>
      <c r="AZV212" s="120"/>
      <c r="AZW212" s="120"/>
      <c r="AZX212" s="120"/>
      <c r="AZY212" s="120"/>
      <c r="AZZ212" s="120"/>
      <c r="BAA212" s="120"/>
      <c r="BAB212" s="120"/>
      <c r="BAC212" s="120"/>
      <c r="BAD212" s="120"/>
      <c r="BAE212" s="120"/>
      <c r="BAF212" s="120"/>
      <c r="BAG212" s="120"/>
      <c r="BAH212" s="120"/>
      <c r="BAI212" s="120"/>
      <c r="BAJ212" s="120"/>
      <c r="BAK212" s="120"/>
      <c r="BAL212" s="120"/>
      <c r="BAM212" s="120"/>
      <c r="BAN212" s="120"/>
      <c r="BAO212" s="120"/>
      <c r="BAP212" s="120"/>
      <c r="BAQ212" s="120"/>
      <c r="BAR212" s="120"/>
      <c r="BAS212" s="120"/>
      <c r="BAT212" s="120"/>
      <c r="BAU212" s="120"/>
      <c r="BAV212" s="120"/>
      <c r="BAW212" s="120"/>
      <c r="BAX212" s="120"/>
      <c r="BAY212" s="120"/>
      <c r="BAZ212" s="120"/>
      <c r="BBA212" s="120"/>
      <c r="BBB212" s="120"/>
      <c r="BBC212" s="120"/>
      <c r="BBD212" s="120"/>
      <c r="BBE212" s="120"/>
      <c r="BBF212" s="120"/>
      <c r="BBG212" s="120"/>
      <c r="BBH212" s="120"/>
      <c r="BBI212" s="120"/>
      <c r="BBJ212" s="120"/>
      <c r="BBK212" s="120"/>
      <c r="BBL212" s="120"/>
      <c r="BBM212" s="120"/>
      <c r="BBN212" s="120"/>
      <c r="BBO212" s="120"/>
      <c r="BBP212" s="120"/>
      <c r="BBQ212" s="120"/>
      <c r="BBR212" s="120"/>
      <c r="BBS212" s="120"/>
      <c r="BBT212" s="120"/>
      <c r="BBU212" s="120"/>
      <c r="BBV212" s="120"/>
      <c r="BBW212" s="120"/>
      <c r="BBX212" s="120"/>
      <c r="BBY212" s="120"/>
      <c r="BBZ212" s="120"/>
      <c r="BCA212" s="120"/>
      <c r="BCB212" s="120"/>
      <c r="BCC212" s="120"/>
      <c r="BCD212" s="120"/>
      <c r="BCE212" s="120"/>
      <c r="BCF212" s="120"/>
      <c r="BCG212" s="120"/>
      <c r="BCH212" s="120"/>
      <c r="BCI212" s="120"/>
      <c r="BCJ212" s="120"/>
      <c r="BCK212" s="120"/>
      <c r="BCL212" s="120"/>
      <c r="BCM212" s="120"/>
      <c r="BCN212" s="120"/>
      <c r="BCO212" s="120"/>
      <c r="BCP212" s="120"/>
      <c r="BCQ212" s="120"/>
      <c r="BCR212" s="120"/>
      <c r="BCS212" s="120"/>
      <c r="BCT212" s="120"/>
      <c r="BCU212" s="120"/>
      <c r="BCV212" s="120"/>
      <c r="BCW212" s="120"/>
      <c r="BCX212" s="120"/>
      <c r="BCY212" s="120"/>
      <c r="BCZ212" s="120"/>
      <c r="BDA212" s="120"/>
      <c r="BDB212" s="120"/>
      <c r="BDC212" s="120"/>
      <c r="BDD212" s="120"/>
      <c r="BDE212" s="120"/>
      <c r="BDF212" s="120"/>
      <c r="BDG212" s="120"/>
      <c r="BDH212" s="120"/>
      <c r="BDI212" s="120"/>
      <c r="BDJ212" s="120"/>
      <c r="BDK212" s="120"/>
      <c r="BDL212" s="120"/>
      <c r="BDM212" s="120"/>
      <c r="BDN212" s="120"/>
      <c r="BDO212" s="120"/>
      <c r="BDP212" s="120"/>
      <c r="BDQ212" s="120"/>
      <c r="BDR212" s="120"/>
      <c r="BDS212" s="120"/>
      <c r="BDT212" s="120"/>
      <c r="BDU212" s="120"/>
      <c r="BDV212" s="120"/>
      <c r="BDW212" s="120"/>
      <c r="BDX212" s="120"/>
      <c r="BDY212" s="120"/>
      <c r="BDZ212" s="120"/>
      <c r="BEA212" s="120"/>
      <c r="BEB212" s="120"/>
      <c r="BEC212" s="120"/>
      <c r="BED212" s="120"/>
      <c r="BEE212" s="120"/>
      <c r="BEF212" s="120"/>
      <c r="BEG212" s="120"/>
      <c r="BEH212" s="120"/>
      <c r="BEI212" s="120"/>
      <c r="BEJ212" s="120"/>
      <c r="BEK212" s="120"/>
      <c r="BEL212" s="120"/>
      <c r="BEM212" s="120"/>
      <c r="BEN212" s="120"/>
      <c r="BEO212" s="120"/>
      <c r="BEP212" s="120"/>
      <c r="BEQ212" s="120"/>
      <c r="BER212" s="120"/>
      <c r="BES212" s="120"/>
      <c r="BET212" s="120"/>
      <c r="BEU212" s="120"/>
      <c r="BEV212" s="120"/>
      <c r="BEW212" s="120"/>
      <c r="BEX212" s="120"/>
      <c r="BEY212" s="120"/>
      <c r="BEZ212" s="120"/>
      <c r="BFA212" s="120"/>
      <c r="BFB212" s="120"/>
      <c r="BFC212" s="120"/>
      <c r="BFD212" s="120"/>
      <c r="BFE212" s="120"/>
      <c r="BFF212" s="120"/>
      <c r="BFG212" s="120"/>
      <c r="BFH212" s="120"/>
      <c r="BFI212" s="120"/>
      <c r="BFJ212" s="120"/>
      <c r="BFK212" s="120"/>
      <c r="BFL212" s="120"/>
      <c r="BFM212" s="120"/>
      <c r="BFN212" s="120"/>
      <c r="BFO212" s="120"/>
      <c r="BFP212" s="120"/>
      <c r="BFQ212" s="120"/>
      <c r="BFR212" s="120"/>
      <c r="BFS212" s="120"/>
      <c r="BFT212" s="120"/>
      <c r="BFU212" s="120"/>
      <c r="BFV212" s="120"/>
      <c r="BFW212" s="120"/>
      <c r="BFX212" s="120"/>
      <c r="BFY212" s="120"/>
      <c r="BFZ212" s="120"/>
      <c r="BGA212" s="120"/>
      <c r="BGB212" s="120"/>
      <c r="BGC212" s="120"/>
      <c r="BGD212" s="120"/>
      <c r="BGE212" s="120"/>
      <c r="BGF212" s="120"/>
      <c r="BGG212" s="120"/>
      <c r="BGH212" s="120"/>
      <c r="BGI212" s="120"/>
      <c r="BGJ212" s="120"/>
      <c r="BGK212" s="120"/>
      <c r="BGL212" s="120"/>
      <c r="BGM212" s="120"/>
      <c r="BGN212" s="120"/>
      <c r="BGO212" s="120"/>
      <c r="BGP212" s="120"/>
      <c r="BGQ212" s="120"/>
      <c r="BGR212" s="120"/>
      <c r="BGS212" s="120"/>
      <c r="BGT212" s="120"/>
      <c r="BGU212" s="120"/>
      <c r="BGV212" s="120"/>
      <c r="BGW212" s="120"/>
      <c r="BGX212" s="120"/>
      <c r="BGY212" s="120"/>
      <c r="BGZ212" s="120"/>
      <c r="BHA212" s="120"/>
      <c r="BHB212" s="120"/>
      <c r="BHC212" s="120"/>
      <c r="BHD212" s="120"/>
      <c r="BHE212" s="120"/>
      <c r="BHF212" s="120"/>
      <c r="BHG212" s="120"/>
      <c r="BHH212" s="120"/>
      <c r="BHI212" s="120"/>
      <c r="BHJ212" s="120"/>
      <c r="BHK212" s="120"/>
      <c r="BHL212" s="120"/>
      <c r="BHM212" s="120"/>
      <c r="BHN212" s="120"/>
      <c r="BHO212" s="120"/>
      <c r="BHP212" s="120"/>
      <c r="BHQ212" s="120"/>
      <c r="BHR212" s="120"/>
      <c r="BHS212" s="120"/>
      <c r="BHT212" s="120"/>
      <c r="BHU212" s="120"/>
      <c r="BHV212" s="120"/>
      <c r="BHW212" s="120"/>
      <c r="BHX212" s="120"/>
      <c r="BHY212" s="120"/>
      <c r="BHZ212" s="120"/>
      <c r="BIA212" s="120"/>
      <c r="BIB212" s="120"/>
      <c r="BIC212" s="120"/>
      <c r="BID212" s="120"/>
      <c r="BIE212" s="120"/>
      <c r="BIF212" s="120"/>
      <c r="BIG212" s="120"/>
      <c r="BIH212" s="120"/>
      <c r="BII212" s="120"/>
      <c r="BIJ212" s="120"/>
      <c r="BIK212" s="120"/>
      <c r="BIL212" s="120"/>
      <c r="BIM212" s="120"/>
      <c r="BIN212" s="120"/>
      <c r="BIO212" s="120"/>
      <c r="BIP212" s="120"/>
      <c r="BIQ212" s="120"/>
      <c r="BIR212" s="120"/>
      <c r="BIS212" s="120"/>
      <c r="BIT212" s="120"/>
      <c r="BIU212" s="120"/>
      <c r="BIV212" s="120"/>
      <c r="BIW212" s="120"/>
      <c r="BIX212" s="120"/>
      <c r="BIY212" s="120"/>
      <c r="BIZ212" s="120"/>
      <c r="BJA212" s="120"/>
      <c r="BJB212" s="120"/>
      <c r="BJC212" s="120"/>
      <c r="BJD212" s="120"/>
      <c r="BJE212" s="120"/>
      <c r="BJF212" s="120"/>
      <c r="BJG212" s="120"/>
      <c r="BJH212" s="120"/>
      <c r="BJI212" s="120"/>
      <c r="BJJ212" s="120"/>
      <c r="BJK212" s="120"/>
      <c r="BJL212" s="120"/>
      <c r="BJM212" s="120"/>
      <c r="BJN212" s="120"/>
      <c r="BJO212" s="120"/>
      <c r="BJP212" s="120"/>
      <c r="BJQ212" s="120"/>
      <c r="BJR212" s="120"/>
      <c r="BJS212" s="120"/>
      <c r="BJT212" s="120"/>
      <c r="BJU212" s="120"/>
      <c r="BJV212" s="120"/>
      <c r="BJW212" s="120"/>
      <c r="BJX212" s="120"/>
      <c r="BJY212" s="120"/>
      <c r="BJZ212" s="120"/>
      <c r="BKA212" s="120"/>
      <c r="BKB212" s="120"/>
      <c r="BKC212" s="120"/>
      <c r="BKD212" s="120"/>
      <c r="BKE212" s="120"/>
      <c r="BKF212" s="120"/>
      <c r="BKG212" s="120"/>
      <c r="BKH212" s="120"/>
      <c r="BKI212" s="120"/>
      <c r="BKJ212" s="120"/>
      <c r="BKK212" s="120"/>
      <c r="BKL212" s="120"/>
      <c r="BKM212" s="120"/>
      <c r="BKN212" s="120"/>
      <c r="BKO212" s="120"/>
      <c r="BKP212" s="120"/>
      <c r="BKQ212" s="120"/>
      <c r="BKR212" s="120"/>
      <c r="BKS212" s="120"/>
      <c r="BKT212" s="120"/>
      <c r="BKU212" s="120"/>
      <c r="BKV212" s="120"/>
      <c r="BKW212" s="120"/>
      <c r="BKX212" s="120"/>
      <c r="BKY212" s="120"/>
      <c r="BKZ212" s="120"/>
      <c r="BLA212" s="120"/>
      <c r="BLB212" s="120"/>
      <c r="BLC212" s="120"/>
      <c r="BLD212" s="120"/>
      <c r="BLE212" s="120"/>
      <c r="BLF212" s="120"/>
      <c r="BLG212" s="120"/>
      <c r="BLH212" s="120"/>
      <c r="BLI212" s="120"/>
      <c r="BLJ212" s="120"/>
      <c r="BLK212" s="120"/>
      <c r="BLL212" s="120"/>
      <c r="BLM212" s="120"/>
      <c r="BLN212" s="120"/>
      <c r="BLO212" s="120"/>
      <c r="BLP212" s="120"/>
      <c r="BLQ212" s="120"/>
      <c r="BLR212" s="120"/>
      <c r="BLS212" s="120"/>
      <c r="BLT212" s="120"/>
      <c r="BLU212" s="120"/>
      <c r="BLV212" s="120"/>
      <c r="BLW212" s="120"/>
      <c r="BLX212" s="120"/>
      <c r="BLY212" s="120"/>
      <c r="BLZ212" s="120"/>
      <c r="BMA212" s="120"/>
      <c r="BMB212" s="120"/>
      <c r="BMC212" s="120"/>
      <c r="BMD212" s="120"/>
      <c r="BME212" s="120"/>
      <c r="BMF212" s="120"/>
      <c r="BMG212" s="120"/>
      <c r="BMH212" s="120"/>
      <c r="BMI212" s="120"/>
      <c r="BMJ212" s="120"/>
      <c r="BMK212" s="120"/>
      <c r="BML212" s="120"/>
      <c r="BMM212" s="120"/>
      <c r="BMN212" s="120"/>
      <c r="BMO212" s="120"/>
      <c r="BMP212" s="120"/>
      <c r="BMQ212" s="120"/>
      <c r="BMR212" s="120"/>
      <c r="BMS212" s="120"/>
      <c r="BMT212" s="120"/>
      <c r="BMU212" s="120"/>
      <c r="BMV212" s="120"/>
      <c r="BMW212" s="120"/>
      <c r="BMX212" s="120"/>
      <c r="BMY212" s="120"/>
      <c r="BMZ212" s="120"/>
      <c r="BNA212" s="120"/>
      <c r="BNB212" s="120"/>
      <c r="BNC212" s="120"/>
      <c r="BND212" s="120"/>
      <c r="BNE212" s="120"/>
      <c r="BNF212" s="120"/>
      <c r="BNG212" s="120"/>
      <c r="BNH212" s="120"/>
      <c r="BNI212" s="120"/>
      <c r="BNJ212" s="120"/>
      <c r="BNK212" s="120"/>
      <c r="BNL212" s="120"/>
      <c r="BNM212" s="120"/>
      <c r="BNN212" s="120"/>
      <c r="BNO212" s="120"/>
      <c r="BNP212" s="120"/>
      <c r="BNQ212" s="120"/>
      <c r="BNR212" s="120"/>
      <c r="BNS212" s="120"/>
      <c r="BNT212" s="120"/>
      <c r="BNU212" s="120"/>
      <c r="BNV212" s="120"/>
      <c r="BNW212" s="120"/>
      <c r="BNX212" s="120"/>
      <c r="BNY212" s="120"/>
      <c r="BNZ212" s="120"/>
      <c r="BOA212" s="120"/>
      <c r="BOB212" s="120"/>
      <c r="BOC212" s="120"/>
      <c r="BOD212" s="120"/>
      <c r="BOE212" s="120"/>
      <c r="BOF212" s="120"/>
      <c r="BOG212" s="120"/>
      <c r="BOH212" s="120"/>
      <c r="BOI212" s="120"/>
      <c r="BOJ212" s="120"/>
      <c r="BOK212" s="120"/>
      <c r="BOL212" s="120"/>
      <c r="BOM212" s="120"/>
      <c r="BON212" s="120"/>
      <c r="BOO212" s="120"/>
      <c r="BOP212" s="120"/>
      <c r="BOQ212" s="120"/>
      <c r="BOR212" s="120"/>
      <c r="BOS212" s="120"/>
      <c r="BOT212" s="120"/>
      <c r="BOU212" s="120"/>
      <c r="BOV212" s="120"/>
      <c r="BOW212" s="120"/>
      <c r="BOX212" s="120"/>
      <c r="BOY212" s="120"/>
      <c r="BOZ212" s="120"/>
      <c r="BPA212" s="120"/>
      <c r="BPB212" s="120"/>
      <c r="BPC212" s="120"/>
      <c r="BPD212" s="120"/>
      <c r="BPE212" s="120"/>
      <c r="BPF212" s="120"/>
      <c r="BPG212" s="120"/>
      <c r="BPH212" s="120"/>
      <c r="BPI212" s="120"/>
      <c r="BPJ212" s="120"/>
      <c r="BPK212" s="120"/>
      <c r="BPL212" s="120"/>
      <c r="BPM212" s="120"/>
      <c r="BPN212" s="120"/>
      <c r="BPO212" s="120"/>
      <c r="BPP212" s="120"/>
      <c r="BPQ212" s="120"/>
      <c r="BPR212" s="120"/>
      <c r="BPS212" s="120"/>
      <c r="BPT212" s="120"/>
      <c r="BPU212" s="120"/>
      <c r="BPV212" s="120"/>
      <c r="BPW212" s="120"/>
      <c r="BPX212" s="120"/>
      <c r="BPY212" s="120"/>
      <c r="BPZ212" s="120"/>
      <c r="BQA212" s="120"/>
      <c r="BQB212" s="120"/>
      <c r="BQC212" s="120"/>
      <c r="BQD212" s="120"/>
      <c r="BQE212" s="120"/>
      <c r="BQF212" s="120"/>
      <c r="BQG212" s="120"/>
      <c r="BQH212" s="120"/>
      <c r="BQI212" s="120"/>
      <c r="BQJ212" s="120"/>
      <c r="BQK212" s="120"/>
      <c r="BQL212" s="120"/>
      <c r="BQM212" s="120"/>
      <c r="BQN212" s="120"/>
      <c r="BQO212" s="120"/>
      <c r="BQP212" s="120"/>
      <c r="BQQ212" s="120"/>
      <c r="BQR212" s="120"/>
      <c r="BQS212" s="120"/>
      <c r="BQT212" s="120"/>
      <c r="BQU212" s="120"/>
      <c r="BQV212" s="120"/>
      <c r="BQW212" s="120"/>
      <c r="BQX212" s="120"/>
      <c r="BQY212" s="120"/>
      <c r="BQZ212" s="120"/>
      <c r="BRA212" s="120"/>
      <c r="BRB212" s="120"/>
      <c r="BRC212" s="120"/>
      <c r="BRD212" s="120"/>
      <c r="BRE212" s="120"/>
      <c r="BRF212" s="120"/>
      <c r="BRG212" s="120"/>
      <c r="BRH212" s="120"/>
      <c r="BRI212" s="120"/>
      <c r="BRJ212" s="120"/>
      <c r="BRK212" s="120"/>
      <c r="BRL212" s="120"/>
      <c r="BRM212" s="120"/>
      <c r="BRN212" s="120"/>
      <c r="BRO212" s="120"/>
      <c r="BRP212" s="120"/>
      <c r="BRQ212" s="120"/>
      <c r="BRR212" s="120"/>
      <c r="BRS212" s="120"/>
      <c r="BRT212" s="120"/>
      <c r="BRU212" s="120"/>
      <c r="BRV212" s="120"/>
      <c r="BRW212" s="120"/>
      <c r="BRX212" s="120"/>
      <c r="BRY212" s="120"/>
      <c r="BRZ212" s="120"/>
      <c r="BSA212" s="120"/>
      <c r="BSB212" s="120"/>
      <c r="BSC212" s="120"/>
      <c r="BSD212" s="120"/>
      <c r="BSE212" s="120"/>
      <c r="BSF212" s="120"/>
      <c r="BSG212" s="120"/>
      <c r="BSH212" s="120"/>
      <c r="BSI212" s="120"/>
      <c r="BSJ212" s="120"/>
      <c r="BSK212" s="120"/>
      <c r="BSL212" s="120"/>
      <c r="BSM212" s="120"/>
      <c r="BSN212" s="120"/>
      <c r="BSO212" s="120"/>
      <c r="BSP212" s="120"/>
      <c r="BSQ212" s="120"/>
      <c r="BSR212" s="120"/>
      <c r="BSS212" s="120"/>
      <c r="BST212" s="120"/>
      <c r="BSU212" s="120"/>
      <c r="BSV212" s="120"/>
      <c r="BSW212" s="120"/>
      <c r="BSX212" s="120"/>
      <c r="BSY212" s="120"/>
      <c r="BSZ212" s="120"/>
      <c r="BTA212" s="120"/>
      <c r="BTB212" s="120"/>
      <c r="BTC212" s="120"/>
      <c r="BTD212" s="120"/>
      <c r="BTE212" s="120"/>
      <c r="BTF212" s="120"/>
      <c r="BTG212" s="120"/>
      <c r="BTH212" s="120"/>
      <c r="BTI212" s="120"/>
      <c r="BTJ212" s="120"/>
      <c r="BTK212" s="120"/>
      <c r="BTL212" s="120"/>
      <c r="BTM212" s="120"/>
      <c r="BTN212" s="120"/>
      <c r="BTO212" s="120"/>
      <c r="BTP212" s="120"/>
      <c r="BTQ212" s="120"/>
      <c r="BTR212" s="120"/>
      <c r="BTS212" s="120"/>
      <c r="BTT212" s="120"/>
      <c r="BTU212" s="120"/>
      <c r="BTV212" s="120"/>
      <c r="BTW212" s="120"/>
      <c r="BTX212" s="120"/>
      <c r="BTY212" s="120"/>
      <c r="BTZ212" s="120"/>
      <c r="BUA212" s="120"/>
      <c r="BUB212" s="120"/>
      <c r="BUC212" s="120"/>
      <c r="BUD212" s="120"/>
      <c r="BUE212" s="120"/>
      <c r="BUF212" s="120"/>
      <c r="BUG212" s="120"/>
      <c r="BUH212" s="120"/>
      <c r="BUI212" s="120"/>
      <c r="BUJ212" s="120"/>
      <c r="BUK212" s="120"/>
      <c r="BUL212" s="120"/>
      <c r="BUM212" s="120"/>
      <c r="BUN212" s="120"/>
      <c r="BUO212" s="120"/>
      <c r="BUP212" s="120"/>
      <c r="BUQ212" s="120"/>
      <c r="BUR212" s="120"/>
      <c r="BUS212" s="120"/>
      <c r="BUT212" s="120"/>
      <c r="BUU212" s="120"/>
      <c r="BUV212" s="120"/>
      <c r="BUW212" s="120"/>
      <c r="BUX212" s="120"/>
      <c r="BUY212" s="120"/>
      <c r="BUZ212" s="120"/>
      <c r="BVA212" s="120"/>
      <c r="BVB212" s="120"/>
      <c r="BVC212" s="120"/>
      <c r="BVD212" s="120"/>
      <c r="BVE212" s="120"/>
      <c r="BVF212" s="120"/>
      <c r="BVG212" s="120"/>
      <c r="BVH212" s="120"/>
      <c r="BVI212" s="120"/>
      <c r="BVJ212" s="120"/>
      <c r="BVK212" s="120"/>
      <c r="BVL212" s="120"/>
      <c r="BVM212" s="120"/>
      <c r="BVN212" s="120"/>
      <c r="BVO212" s="120"/>
      <c r="BVP212" s="120"/>
      <c r="BVQ212" s="120"/>
      <c r="BVR212" s="120"/>
      <c r="BVS212" s="120"/>
      <c r="BVT212" s="120"/>
      <c r="BVU212" s="120"/>
      <c r="BVV212" s="120"/>
      <c r="BVW212" s="120"/>
      <c r="BVX212" s="120"/>
      <c r="BVY212" s="120"/>
      <c r="BVZ212" s="120"/>
      <c r="BWA212" s="120"/>
      <c r="BWB212" s="120"/>
      <c r="BWC212" s="120"/>
      <c r="BWD212" s="120"/>
      <c r="BWE212" s="120"/>
      <c r="BWF212" s="120"/>
      <c r="BWG212" s="120"/>
      <c r="BWH212" s="120"/>
      <c r="BWI212" s="120"/>
      <c r="BWJ212" s="120"/>
      <c r="BWK212" s="120"/>
      <c r="BWL212" s="120"/>
      <c r="BWM212" s="120"/>
      <c r="BWN212" s="120"/>
      <c r="BWO212" s="120"/>
      <c r="BWP212" s="120"/>
      <c r="BWQ212" s="120"/>
      <c r="BWR212" s="120"/>
      <c r="BWS212" s="120"/>
      <c r="BWT212" s="120"/>
      <c r="BWU212" s="120"/>
      <c r="BWV212" s="120"/>
      <c r="BWW212" s="120"/>
      <c r="BWX212" s="120"/>
      <c r="BWY212" s="120"/>
      <c r="BWZ212" s="120"/>
      <c r="BXA212" s="120"/>
      <c r="BXB212" s="120"/>
      <c r="BXC212" s="120"/>
      <c r="BXD212" s="120"/>
      <c r="BXE212" s="120"/>
      <c r="BXF212" s="120"/>
      <c r="BXG212" s="120"/>
      <c r="BXH212" s="120"/>
      <c r="BXI212" s="120"/>
      <c r="BXJ212" s="120"/>
      <c r="BXK212" s="120"/>
      <c r="BXL212" s="120"/>
      <c r="BXM212" s="120"/>
      <c r="BXN212" s="120"/>
      <c r="BXO212" s="120"/>
      <c r="BXP212" s="120"/>
      <c r="BXQ212" s="120"/>
      <c r="BXR212" s="120"/>
      <c r="BXS212" s="120"/>
      <c r="BXT212" s="120"/>
      <c r="BXU212" s="120"/>
      <c r="BXV212" s="120"/>
      <c r="BXW212" s="120"/>
      <c r="BXX212" s="120"/>
      <c r="BXY212" s="120"/>
      <c r="BXZ212" s="120"/>
      <c r="BYA212" s="120"/>
      <c r="BYB212" s="120"/>
      <c r="BYC212" s="120"/>
      <c r="BYD212" s="120"/>
      <c r="BYE212" s="120"/>
      <c r="BYF212" s="120"/>
      <c r="BYG212" s="120"/>
      <c r="BYH212" s="120"/>
      <c r="BYI212" s="120"/>
      <c r="BYJ212" s="120"/>
      <c r="BYK212" s="120"/>
      <c r="BYL212" s="120"/>
      <c r="BYM212" s="120"/>
      <c r="BYN212" s="120"/>
      <c r="BYO212" s="120"/>
      <c r="BYP212" s="120"/>
      <c r="BYQ212" s="120"/>
      <c r="BYR212" s="120"/>
      <c r="BYS212" s="120"/>
      <c r="BYT212" s="120"/>
      <c r="BYU212" s="120"/>
      <c r="BYV212" s="120"/>
      <c r="BYW212" s="120"/>
      <c r="BYX212" s="120"/>
      <c r="BYY212" s="120"/>
      <c r="BYZ212" s="120"/>
      <c r="BZA212" s="120"/>
      <c r="BZB212" s="120"/>
      <c r="BZC212" s="120"/>
      <c r="BZD212" s="120"/>
      <c r="BZE212" s="120"/>
      <c r="BZF212" s="120"/>
      <c r="BZG212" s="120"/>
      <c r="BZH212" s="120"/>
      <c r="BZI212" s="120"/>
      <c r="BZJ212" s="120"/>
      <c r="BZK212" s="120"/>
      <c r="BZL212" s="120"/>
      <c r="BZM212" s="120"/>
      <c r="BZN212" s="120"/>
      <c r="BZO212" s="120"/>
      <c r="BZP212" s="120"/>
      <c r="BZQ212" s="120"/>
      <c r="BZR212" s="120"/>
      <c r="BZS212" s="120"/>
      <c r="BZT212" s="120"/>
      <c r="BZU212" s="120"/>
      <c r="BZV212" s="120"/>
      <c r="BZW212" s="120"/>
      <c r="BZX212" s="120"/>
      <c r="BZY212" s="120"/>
      <c r="BZZ212" s="120"/>
      <c r="CAA212" s="120"/>
      <c r="CAB212" s="120"/>
      <c r="CAC212" s="120"/>
      <c r="CAD212" s="120"/>
      <c r="CAE212" s="120"/>
      <c r="CAF212" s="120"/>
      <c r="CAG212" s="120"/>
      <c r="CAH212" s="120"/>
      <c r="CAI212" s="120"/>
      <c r="CAJ212" s="120"/>
      <c r="CAK212" s="120"/>
      <c r="CAL212" s="120"/>
      <c r="CAM212" s="120"/>
      <c r="CAN212" s="120"/>
      <c r="CAO212" s="120"/>
      <c r="CAP212" s="120"/>
      <c r="CAQ212" s="120"/>
      <c r="CAR212" s="120"/>
      <c r="CAS212" s="120"/>
      <c r="CAT212" s="120"/>
      <c r="CAU212" s="120"/>
      <c r="CAV212" s="120"/>
      <c r="CAW212" s="120"/>
      <c r="CAX212" s="120"/>
      <c r="CAY212" s="120"/>
      <c r="CAZ212" s="120"/>
      <c r="CBA212" s="120"/>
      <c r="CBB212" s="120"/>
      <c r="CBC212" s="120"/>
      <c r="CBD212" s="120"/>
      <c r="CBE212" s="120"/>
      <c r="CBF212" s="120"/>
      <c r="CBG212" s="120"/>
      <c r="CBH212" s="120"/>
      <c r="CBI212" s="120"/>
      <c r="CBJ212" s="120"/>
      <c r="CBK212" s="120"/>
      <c r="CBL212" s="120"/>
      <c r="CBM212" s="120"/>
      <c r="CBN212" s="120"/>
      <c r="CBO212" s="120"/>
      <c r="CBP212" s="120"/>
      <c r="CBQ212" s="120"/>
      <c r="CBR212" s="120"/>
      <c r="CBS212" s="120"/>
      <c r="CBT212" s="120"/>
      <c r="CBU212" s="120"/>
      <c r="CBV212" s="120"/>
      <c r="CBW212" s="120"/>
      <c r="CBX212" s="120"/>
      <c r="CBY212" s="120"/>
      <c r="CBZ212" s="120"/>
      <c r="CCA212" s="120"/>
      <c r="CCB212" s="120"/>
      <c r="CCC212" s="120"/>
      <c r="CCD212" s="120"/>
      <c r="CCE212" s="120"/>
      <c r="CCF212" s="120"/>
      <c r="CCG212" s="120"/>
      <c r="CCH212" s="120"/>
      <c r="CCI212" s="120"/>
      <c r="CCJ212" s="120"/>
      <c r="CCK212" s="120"/>
      <c r="CCL212" s="120"/>
      <c r="CCM212" s="120"/>
      <c r="CCN212" s="120"/>
      <c r="CCO212" s="120"/>
      <c r="CCP212" s="120"/>
      <c r="CCQ212" s="120"/>
      <c r="CCR212" s="120"/>
      <c r="CCS212" s="120"/>
      <c r="CCT212" s="120"/>
      <c r="CCU212" s="120"/>
      <c r="CCV212" s="120"/>
      <c r="CCW212" s="120"/>
      <c r="CCX212" s="120"/>
      <c r="CCY212" s="120"/>
      <c r="CCZ212" s="120"/>
      <c r="CDA212" s="120"/>
      <c r="CDB212" s="120"/>
      <c r="CDC212" s="120"/>
      <c r="CDD212" s="120"/>
      <c r="CDE212" s="120"/>
      <c r="CDF212" s="120"/>
      <c r="CDG212" s="120"/>
      <c r="CDH212" s="120"/>
      <c r="CDI212" s="120"/>
      <c r="CDJ212" s="120"/>
      <c r="CDK212" s="120"/>
      <c r="CDL212" s="120"/>
      <c r="CDM212" s="120"/>
      <c r="CDN212" s="120"/>
      <c r="CDO212" s="120"/>
      <c r="CDP212" s="120"/>
      <c r="CDQ212" s="120"/>
      <c r="CDR212" s="120"/>
      <c r="CDS212" s="120"/>
      <c r="CDT212" s="120"/>
      <c r="CDU212" s="120"/>
      <c r="CDV212" s="120"/>
      <c r="CDW212" s="120"/>
      <c r="CDX212" s="120"/>
      <c r="CDY212" s="120"/>
      <c r="CDZ212" s="120"/>
      <c r="CEA212" s="120"/>
      <c r="CEB212" s="120"/>
      <c r="CEC212" s="120"/>
      <c r="CED212" s="120"/>
      <c r="CEE212" s="120"/>
      <c r="CEF212" s="120"/>
      <c r="CEG212" s="120"/>
      <c r="CEH212" s="120"/>
      <c r="CEI212" s="120"/>
      <c r="CEJ212" s="120"/>
      <c r="CEK212" s="120"/>
      <c r="CEL212" s="120"/>
      <c r="CEM212" s="120"/>
      <c r="CEN212" s="120"/>
      <c r="CEO212" s="120"/>
      <c r="CEP212" s="120"/>
      <c r="CEQ212" s="120"/>
      <c r="CER212" s="120"/>
      <c r="CES212" s="120"/>
      <c r="CET212" s="120"/>
      <c r="CEU212" s="120"/>
      <c r="CEV212" s="120"/>
      <c r="CEW212" s="120"/>
      <c r="CEX212" s="120"/>
      <c r="CEY212" s="120"/>
      <c r="CEZ212" s="120"/>
      <c r="CFA212" s="120"/>
      <c r="CFB212" s="120"/>
      <c r="CFC212" s="120"/>
      <c r="CFD212" s="120"/>
      <c r="CFE212" s="120"/>
      <c r="CFF212" s="120"/>
      <c r="CFG212" s="120"/>
      <c r="CFH212" s="120"/>
      <c r="CFI212" s="120"/>
      <c r="CFJ212" s="120"/>
      <c r="CFK212" s="120"/>
      <c r="CFL212" s="120"/>
      <c r="CFM212" s="120"/>
      <c r="CFN212" s="120"/>
      <c r="CFO212" s="120"/>
      <c r="CFP212" s="120"/>
      <c r="CFQ212" s="120"/>
      <c r="CFR212" s="120"/>
      <c r="CFS212" s="120"/>
      <c r="CFT212" s="120"/>
      <c r="CFU212" s="120"/>
      <c r="CFV212" s="120"/>
      <c r="CFW212" s="120"/>
      <c r="CFX212" s="120"/>
      <c r="CFY212" s="120"/>
      <c r="CFZ212" s="120"/>
      <c r="CGA212" s="120"/>
      <c r="CGB212" s="120"/>
      <c r="CGC212" s="120"/>
      <c r="CGD212" s="120"/>
      <c r="CGE212" s="120"/>
      <c r="CGF212" s="120"/>
      <c r="CGG212" s="120"/>
      <c r="CGH212" s="120"/>
      <c r="CGI212" s="120"/>
      <c r="CGJ212" s="120"/>
      <c r="CGK212" s="120"/>
      <c r="CGL212" s="120"/>
      <c r="CGM212" s="120"/>
      <c r="CGN212" s="120"/>
      <c r="CGO212" s="120"/>
      <c r="CGP212" s="120"/>
      <c r="CGQ212" s="120"/>
      <c r="CGR212" s="120"/>
      <c r="CGS212" s="120"/>
      <c r="CGT212" s="120"/>
      <c r="CGU212" s="120"/>
      <c r="CGV212" s="120"/>
      <c r="CGW212" s="120"/>
      <c r="CGX212" s="120"/>
      <c r="CGY212" s="120"/>
      <c r="CGZ212" s="120"/>
      <c r="CHA212" s="120"/>
      <c r="CHB212" s="120"/>
      <c r="CHC212" s="120"/>
      <c r="CHD212" s="120"/>
      <c r="CHE212" s="120"/>
      <c r="CHF212" s="120"/>
      <c r="CHG212" s="120"/>
      <c r="CHH212" s="120"/>
      <c r="CHI212" s="120"/>
      <c r="CHJ212" s="120"/>
      <c r="CHK212" s="120"/>
      <c r="CHL212" s="120"/>
      <c r="CHM212" s="120"/>
      <c r="CHN212" s="120"/>
      <c r="CHO212" s="120"/>
      <c r="CHP212" s="120"/>
      <c r="CHQ212" s="120"/>
      <c r="CHR212" s="120"/>
      <c r="CHS212" s="120"/>
      <c r="CHT212" s="120"/>
      <c r="CHU212" s="120"/>
      <c r="CHV212" s="120"/>
      <c r="CHW212" s="120"/>
      <c r="CHX212" s="120"/>
      <c r="CHY212" s="120"/>
      <c r="CHZ212" s="120"/>
      <c r="CIA212" s="120"/>
      <c r="CIB212" s="120"/>
      <c r="CIC212" s="120"/>
      <c r="CID212" s="120"/>
      <c r="CIE212" s="120"/>
      <c r="CIF212" s="120"/>
      <c r="CIG212" s="120"/>
      <c r="CIH212" s="120"/>
      <c r="CII212" s="120"/>
      <c r="CIJ212" s="120"/>
      <c r="CIK212" s="120"/>
      <c r="CIL212" s="120"/>
      <c r="CIM212" s="120"/>
      <c r="CIN212" s="120"/>
      <c r="CIO212" s="120"/>
      <c r="CIP212" s="120"/>
      <c r="CIQ212" s="120"/>
      <c r="CIR212" s="120"/>
      <c r="CIS212" s="120"/>
      <c r="CIT212" s="120"/>
      <c r="CIU212" s="120"/>
      <c r="CIV212" s="120"/>
      <c r="CIW212" s="120"/>
      <c r="CIX212" s="120"/>
      <c r="CIY212" s="120"/>
      <c r="CIZ212" s="120"/>
      <c r="CJA212" s="120"/>
      <c r="CJB212" s="120"/>
      <c r="CJC212" s="120"/>
      <c r="CJD212" s="120"/>
      <c r="CJE212" s="120"/>
      <c r="CJF212" s="120"/>
      <c r="CJG212" s="120"/>
      <c r="CJH212" s="120"/>
      <c r="CJI212" s="120"/>
      <c r="CJJ212" s="120"/>
      <c r="CJK212" s="120"/>
      <c r="CJL212" s="120"/>
      <c r="CJM212" s="120"/>
      <c r="CJN212" s="120"/>
      <c r="CJO212" s="120"/>
      <c r="CJP212" s="120"/>
      <c r="CJQ212" s="120"/>
      <c r="CJR212" s="120"/>
      <c r="CJS212" s="120"/>
      <c r="CJT212" s="120"/>
      <c r="CJU212" s="120"/>
      <c r="CJV212" s="120"/>
      <c r="CJW212" s="120"/>
      <c r="CJX212" s="120"/>
      <c r="CJY212" s="120"/>
      <c r="CJZ212" s="120"/>
      <c r="CKA212" s="120"/>
      <c r="CKB212" s="120"/>
      <c r="CKC212" s="120"/>
      <c r="CKD212" s="120"/>
      <c r="CKE212" s="120"/>
      <c r="CKF212" s="120"/>
      <c r="CKG212" s="120"/>
      <c r="CKH212" s="120"/>
      <c r="CKI212" s="120"/>
      <c r="CKJ212" s="120"/>
      <c r="CKK212" s="120"/>
      <c r="CKL212" s="120"/>
      <c r="CKM212" s="120"/>
      <c r="CKN212" s="120"/>
      <c r="CKO212" s="120"/>
      <c r="CKP212" s="120"/>
      <c r="CKQ212" s="120"/>
      <c r="CKR212" s="120"/>
      <c r="CKS212" s="120"/>
      <c r="CKT212" s="120"/>
      <c r="CKU212" s="120"/>
      <c r="CKV212" s="120"/>
      <c r="CKW212" s="120"/>
      <c r="CKX212" s="120"/>
      <c r="CKY212" s="120"/>
      <c r="CKZ212" s="120"/>
      <c r="CLA212" s="120"/>
      <c r="CLB212" s="120"/>
      <c r="CLC212" s="120"/>
      <c r="CLD212" s="120"/>
      <c r="CLE212" s="120"/>
      <c r="CLF212" s="120"/>
      <c r="CLG212" s="120"/>
      <c r="CLH212" s="120"/>
      <c r="CLI212" s="120"/>
      <c r="CLJ212" s="120"/>
      <c r="CLK212" s="120"/>
      <c r="CLL212" s="120"/>
      <c r="CLM212" s="120"/>
      <c r="CLN212" s="120"/>
      <c r="CLO212" s="120"/>
      <c r="CLP212" s="120"/>
      <c r="CLQ212" s="120"/>
      <c r="CLR212" s="120"/>
      <c r="CLS212" s="120"/>
      <c r="CLT212" s="120"/>
      <c r="CLU212" s="120"/>
      <c r="CLV212" s="120"/>
      <c r="CLW212" s="120"/>
      <c r="CLX212" s="120"/>
      <c r="CLY212" s="120"/>
      <c r="CLZ212" s="120"/>
      <c r="CMA212" s="120"/>
      <c r="CMB212" s="120"/>
      <c r="CMC212" s="120"/>
      <c r="CMD212" s="120"/>
      <c r="CME212" s="120"/>
      <c r="CMF212" s="120"/>
      <c r="CMG212" s="120"/>
      <c r="CMH212" s="120"/>
      <c r="CMI212" s="120"/>
      <c r="CMJ212" s="120"/>
      <c r="CMK212" s="120"/>
      <c r="CML212" s="120"/>
      <c r="CMM212" s="120"/>
      <c r="CMN212" s="120"/>
      <c r="CMO212" s="120"/>
      <c r="CMP212" s="120"/>
      <c r="CMQ212" s="120"/>
      <c r="CMR212" s="120"/>
      <c r="CMS212" s="120"/>
      <c r="CMT212" s="120"/>
      <c r="CMU212" s="120"/>
      <c r="CMV212" s="120"/>
      <c r="CMW212" s="120"/>
      <c r="CMX212" s="120"/>
      <c r="CMY212" s="120"/>
      <c r="CMZ212" s="120"/>
      <c r="CNA212" s="120"/>
      <c r="CNB212" s="120"/>
      <c r="CNC212" s="120"/>
      <c r="CND212" s="120"/>
      <c r="CNE212" s="120"/>
      <c r="CNF212" s="120"/>
      <c r="CNG212" s="120"/>
      <c r="CNH212" s="120"/>
      <c r="CNI212" s="120"/>
      <c r="CNJ212" s="120"/>
      <c r="CNK212" s="120"/>
      <c r="CNL212" s="120"/>
      <c r="CNM212" s="120"/>
      <c r="CNN212" s="120"/>
      <c r="CNO212" s="120"/>
      <c r="CNP212" s="120"/>
      <c r="CNQ212" s="120"/>
      <c r="CNR212" s="120"/>
      <c r="CNS212" s="120"/>
      <c r="CNT212" s="120"/>
      <c r="CNU212" s="120"/>
      <c r="CNV212" s="120"/>
      <c r="CNW212" s="120"/>
      <c r="CNX212" s="120"/>
      <c r="CNY212" s="120"/>
      <c r="CNZ212" s="120"/>
      <c r="COA212" s="120"/>
      <c r="COB212" s="120"/>
      <c r="COC212" s="120"/>
      <c r="COD212" s="120"/>
      <c r="COE212" s="120"/>
      <c r="COF212" s="120"/>
      <c r="COG212" s="120"/>
      <c r="COH212" s="120"/>
      <c r="COI212" s="120"/>
      <c r="COJ212" s="120"/>
      <c r="COK212" s="120"/>
      <c r="COL212" s="120"/>
      <c r="COM212" s="120"/>
      <c r="CON212" s="120"/>
      <c r="COO212" s="120"/>
      <c r="COP212" s="120"/>
      <c r="COQ212" s="120"/>
      <c r="COR212" s="120"/>
      <c r="COS212" s="120"/>
      <c r="COT212" s="120"/>
      <c r="COU212" s="120"/>
      <c r="COV212" s="120"/>
      <c r="COW212" s="120"/>
      <c r="COX212" s="120"/>
      <c r="COY212" s="120"/>
      <c r="COZ212" s="120"/>
      <c r="CPA212" s="120"/>
      <c r="CPB212" s="120"/>
      <c r="CPC212" s="120"/>
      <c r="CPD212" s="120"/>
      <c r="CPE212" s="120"/>
      <c r="CPF212" s="120"/>
      <c r="CPG212" s="120"/>
      <c r="CPH212" s="120"/>
      <c r="CPI212" s="120"/>
      <c r="CPJ212" s="120"/>
      <c r="CPK212" s="120"/>
      <c r="CPL212" s="120"/>
      <c r="CPM212" s="120"/>
      <c r="CPN212" s="120"/>
      <c r="CPO212" s="120"/>
      <c r="CPP212" s="120"/>
      <c r="CPQ212" s="120"/>
      <c r="CPR212" s="120"/>
      <c r="CPS212" s="120"/>
      <c r="CPT212" s="120"/>
      <c r="CPU212" s="120"/>
      <c r="CPV212" s="120"/>
      <c r="CPW212" s="120"/>
      <c r="CPX212" s="120"/>
      <c r="CPY212" s="120"/>
      <c r="CPZ212" s="120"/>
      <c r="CQA212" s="120"/>
      <c r="CQB212" s="120"/>
      <c r="CQC212" s="120"/>
      <c r="CQD212" s="120"/>
      <c r="CQE212" s="120"/>
      <c r="CQF212" s="120"/>
      <c r="CQG212" s="120"/>
      <c r="CQH212" s="120"/>
      <c r="CQI212" s="120"/>
      <c r="CQJ212" s="120"/>
      <c r="CQK212" s="120"/>
      <c r="CQL212" s="120"/>
      <c r="CQM212" s="120"/>
      <c r="CQN212" s="120"/>
      <c r="CQO212" s="120"/>
      <c r="CQP212" s="120"/>
      <c r="CQQ212" s="120"/>
      <c r="CQR212" s="120"/>
      <c r="CQS212" s="120"/>
      <c r="CQT212" s="120"/>
      <c r="CQU212" s="120"/>
      <c r="CQV212" s="120"/>
      <c r="CQW212" s="120"/>
      <c r="CQX212" s="120"/>
      <c r="CQY212" s="120"/>
      <c r="CQZ212" s="120"/>
      <c r="CRA212" s="120"/>
      <c r="CRB212" s="120"/>
      <c r="CRC212" s="120"/>
      <c r="CRD212" s="120"/>
      <c r="CRE212" s="120"/>
      <c r="CRF212" s="120"/>
      <c r="CRG212" s="120"/>
      <c r="CRH212" s="120"/>
      <c r="CRI212" s="120"/>
      <c r="CRJ212" s="120"/>
      <c r="CRK212" s="120"/>
      <c r="CRL212" s="120"/>
      <c r="CRM212" s="120"/>
      <c r="CRN212" s="120"/>
      <c r="CRO212" s="120"/>
      <c r="CRP212" s="120"/>
      <c r="CRQ212" s="120"/>
      <c r="CRR212" s="120"/>
      <c r="CRS212" s="120"/>
      <c r="CRT212" s="120"/>
      <c r="CRU212" s="120"/>
      <c r="CRV212" s="120"/>
      <c r="CRW212" s="120"/>
      <c r="CRX212" s="120"/>
      <c r="CRY212" s="120"/>
      <c r="CRZ212" s="120"/>
      <c r="CSA212" s="120"/>
      <c r="CSB212" s="120"/>
      <c r="CSC212" s="120"/>
      <c r="CSD212" s="120"/>
      <c r="CSE212" s="120"/>
      <c r="CSF212" s="120"/>
      <c r="CSG212" s="120"/>
      <c r="CSH212" s="120"/>
      <c r="CSI212" s="120"/>
      <c r="CSJ212" s="120"/>
      <c r="CSK212" s="120"/>
      <c r="CSL212" s="120"/>
      <c r="CSM212" s="120"/>
      <c r="CSN212" s="120"/>
      <c r="CSO212" s="120"/>
      <c r="CSP212" s="120"/>
      <c r="CSQ212" s="120"/>
      <c r="CSR212" s="120"/>
      <c r="CSS212" s="120"/>
      <c r="CST212" s="120"/>
      <c r="CSU212" s="120"/>
      <c r="CSV212" s="120"/>
      <c r="CSW212" s="120"/>
      <c r="CSX212" s="120"/>
      <c r="CSY212" s="120"/>
      <c r="CSZ212" s="120"/>
      <c r="CTA212" s="120"/>
      <c r="CTB212" s="120"/>
      <c r="CTC212" s="120"/>
      <c r="CTD212" s="120"/>
      <c r="CTE212" s="120"/>
      <c r="CTF212" s="120"/>
      <c r="CTG212" s="120"/>
      <c r="CTH212" s="120"/>
      <c r="CTI212" s="120"/>
      <c r="CTJ212" s="120"/>
      <c r="CTK212" s="120"/>
      <c r="CTL212" s="120"/>
      <c r="CTM212" s="120"/>
      <c r="CTN212" s="120"/>
      <c r="CTO212" s="120"/>
      <c r="CTP212" s="120"/>
      <c r="CTQ212" s="120"/>
      <c r="CTR212" s="120"/>
      <c r="CTS212" s="120"/>
      <c r="CTT212" s="120"/>
      <c r="CTU212" s="120"/>
      <c r="CTV212" s="120"/>
      <c r="CTW212" s="120"/>
      <c r="CTX212" s="120"/>
      <c r="CTY212" s="120"/>
      <c r="CTZ212" s="120"/>
      <c r="CUA212" s="120"/>
      <c r="CUB212" s="120"/>
      <c r="CUC212" s="120"/>
      <c r="CUD212" s="120"/>
      <c r="CUE212" s="120"/>
      <c r="CUF212" s="120"/>
      <c r="CUG212" s="120"/>
      <c r="CUH212" s="120"/>
      <c r="CUI212" s="120"/>
      <c r="CUJ212" s="120"/>
      <c r="CUK212" s="120"/>
      <c r="CUL212" s="120"/>
      <c r="CUM212" s="120"/>
      <c r="CUN212" s="120"/>
      <c r="CUO212" s="120"/>
      <c r="CUP212" s="120"/>
      <c r="CUQ212" s="120"/>
      <c r="CUR212" s="120"/>
      <c r="CUS212" s="120"/>
      <c r="CUT212" s="120"/>
      <c r="CUU212" s="120"/>
      <c r="CUV212" s="120"/>
      <c r="CUW212" s="120"/>
      <c r="CUX212" s="120"/>
      <c r="CUY212" s="120"/>
      <c r="CUZ212" s="120"/>
      <c r="CVA212" s="120"/>
      <c r="CVB212" s="120"/>
      <c r="CVC212" s="120"/>
      <c r="CVD212" s="120"/>
      <c r="CVE212" s="120"/>
      <c r="CVF212" s="120"/>
      <c r="CVG212" s="120"/>
      <c r="CVH212" s="120"/>
      <c r="CVI212" s="120"/>
      <c r="CVJ212" s="120"/>
      <c r="CVK212" s="120"/>
      <c r="CVL212" s="120"/>
      <c r="CVM212" s="120"/>
      <c r="CVN212" s="120"/>
      <c r="CVO212" s="120"/>
      <c r="CVP212" s="120"/>
      <c r="CVQ212" s="120"/>
      <c r="CVR212" s="120"/>
      <c r="CVS212" s="120"/>
      <c r="CVT212" s="120"/>
      <c r="CVU212" s="120"/>
      <c r="CVV212" s="120"/>
      <c r="CVW212" s="120"/>
      <c r="CVX212" s="120"/>
      <c r="CVY212" s="120"/>
      <c r="CVZ212" s="120"/>
      <c r="CWA212" s="120"/>
      <c r="CWB212" s="120"/>
      <c r="CWC212" s="120"/>
      <c r="CWD212" s="120"/>
      <c r="CWE212" s="120"/>
      <c r="CWF212" s="120"/>
      <c r="CWG212" s="120"/>
      <c r="CWH212" s="120"/>
      <c r="CWI212" s="120"/>
      <c r="CWJ212" s="120"/>
      <c r="CWK212" s="120"/>
      <c r="CWL212" s="120"/>
      <c r="CWM212" s="120"/>
      <c r="CWN212" s="120"/>
      <c r="CWO212" s="120"/>
      <c r="CWP212" s="120"/>
      <c r="CWQ212" s="120"/>
      <c r="CWR212" s="120"/>
      <c r="CWS212" s="120"/>
      <c r="CWT212" s="120"/>
      <c r="CWU212" s="120"/>
      <c r="CWV212" s="120"/>
      <c r="CWW212" s="120"/>
      <c r="CWX212" s="120"/>
      <c r="CWY212" s="120"/>
      <c r="CWZ212" s="120"/>
      <c r="CXA212" s="120"/>
      <c r="CXB212" s="120"/>
      <c r="CXC212" s="120"/>
      <c r="CXD212" s="120"/>
      <c r="CXE212" s="120"/>
      <c r="CXF212" s="120"/>
      <c r="CXG212" s="120"/>
      <c r="CXH212" s="120"/>
      <c r="CXI212" s="120"/>
      <c r="CXJ212" s="120"/>
      <c r="CXK212" s="120"/>
      <c r="CXL212" s="120"/>
      <c r="CXM212" s="120"/>
      <c r="CXN212" s="120"/>
      <c r="CXO212" s="120"/>
      <c r="CXP212" s="120"/>
      <c r="CXQ212" s="120"/>
      <c r="CXR212" s="120"/>
      <c r="CXS212" s="120"/>
      <c r="CXT212" s="120"/>
      <c r="CXU212" s="120"/>
      <c r="CXV212" s="120"/>
      <c r="CXW212" s="120"/>
      <c r="CXX212" s="120"/>
      <c r="CXY212" s="120"/>
      <c r="CXZ212" s="120"/>
      <c r="CYA212" s="120"/>
      <c r="CYB212" s="120"/>
      <c r="CYC212" s="120"/>
      <c r="CYD212" s="120"/>
      <c r="CYE212" s="120"/>
      <c r="CYF212" s="120"/>
      <c r="CYG212" s="120"/>
      <c r="CYH212" s="120"/>
      <c r="CYI212" s="120"/>
      <c r="CYJ212" s="120"/>
      <c r="CYK212" s="120"/>
      <c r="CYL212" s="120"/>
      <c r="CYM212" s="120"/>
      <c r="CYN212" s="120"/>
      <c r="CYO212" s="120"/>
      <c r="CYP212" s="120"/>
      <c r="CYQ212" s="120"/>
      <c r="CYR212" s="120"/>
      <c r="CYS212" s="120"/>
      <c r="CYT212" s="120"/>
      <c r="CYU212" s="120"/>
      <c r="CYV212" s="120"/>
      <c r="CYW212" s="120"/>
      <c r="CYX212" s="120"/>
      <c r="CYY212" s="120"/>
      <c r="CYZ212" s="120"/>
      <c r="CZA212" s="120"/>
      <c r="CZB212" s="120"/>
      <c r="CZC212" s="120"/>
      <c r="CZD212" s="120"/>
      <c r="CZE212" s="120"/>
      <c r="CZF212" s="120"/>
      <c r="CZG212" s="120"/>
      <c r="CZH212" s="120"/>
      <c r="CZI212" s="120"/>
      <c r="CZJ212" s="120"/>
      <c r="CZK212" s="120"/>
      <c r="CZL212" s="120"/>
      <c r="CZM212" s="120"/>
      <c r="CZN212" s="120"/>
      <c r="CZO212" s="120"/>
      <c r="CZP212" s="120"/>
      <c r="CZQ212" s="120"/>
      <c r="CZR212" s="120"/>
      <c r="CZS212" s="120"/>
      <c r="CZT212" s="120"/>
      <c r="CZU212" s="120"/>
      <c r="CZV212" s="120"/>
      <c r="CZW212" s="120"/>
      <c r="CZX212" s="120"/>
      <c r="CZY212" s="120"/>
      <c r="CZZ212" s="120"/>
      <c r="DAA212" s="120"/>
      <c r="DAB212" s="120"/>
      <c r="DAC212" s="120"/>
      <c r="DAD212" s="120"/>
      <c r="DAE212" s="120"/>
      <c r="DAF212" s="120"/>
      <c r="DAG212" s="120"/>
      <c r="DAH212" s="120"/>
      <c r="DAI212" s="120"/>
      <c r="DAJ212" s="120"/>
      <c r="DAK212" s="120"/>
      <c r="DAL212" s="120"/>
      <c r="DAM212" s="120"/>
      <c r="DAN212" s="120"/>
      <c r="DAO212" s="120"/>
      <c r="DAP212" s="120"/>
      <c r="DAQ212" s="120"/>
      <c r="DAR212" s="120"/>
      <c r="DAS212" s="120"/>
      <c r="DAT212" s="120"/>
      <c r="DAU212" s="120"/>
      <c r="DAV212" s="120"/>
      <c r="DAW212" s="120"/>
      <c r="DAX212" s="120"/>
      <c r="DAY212" s="120"/>
      <c r="DAZ212" s="120"/>
      <c r="DBA212" s="120"/>
      <c r="DBB212" s="120"/>
      <c r="DBC212" s="120"/>
      <c r="DBD212" s="120"/>
      <c r="DBE212" s="120"/>
      <c r="DBF212" s="120"/>
      <c r="DBG212" s="120"/>
      <c r="DBH212" s="120"/>
      <c r="DBI212" s="120"/>
      <c r="DBJ212" s="120"/>
      <c r="DBK212" s="120"/>
      <c r="DBL212" s="120"/>
      <c r="DBM212" s="120"/>
      <c r="DBN212" s="120"/>
      <c r="DBO212" s="120"/>
      <c r="DBP212" s="120"/>
      <c r="DBQ212" s="120"/>
      <c r="DBR212" s="120"/>
      <c r="DBS212" s="120"/>
      <c r="DBT212" s="120"/>
      <c r="DBU212" s="120"/>
      <c r="DBV212" s="120"/>
      <c r="DBW212" s="120"/>
      <c r="DBX212" s="120"/>
      <c r="DBY212" s="120"/>
      <c r="DBZ212" s="120"/>
      <c r="DCA212" s="120"/>
      <c r="DCB212" s="120"/>
      <c r="DCC212" s="120"/>
      <c r="DCD212" s="120"/>
      <c r="DCE212" s="120"/>
      <c r="DCF212" s="120"/>
      <c r="DCG212" s="120"/>
      <c r="DCH212" s="120"/>
      <c r="DCI212" s="120"/>
      <c r="DCJ212" s="120"/>
      <c r="DCK212" s="120"/>
      <c r="DCL212" s="120"/>
      <c r="DCM212" s="120"/>
      <c r="DCN212" s="120"/>
      <c r="DCO212" s="120"/>
      <c r="DCP212" s="120"/>
      <c r="DCQ212" s="120"/>
      <c r="DCR212" s="120"/>
      <c r="DCS212" s="120"/>
      <c r="DCT212" s="120"/>
      <c r="DCU212" s="120"/>
      <c r="DCV212" s="120"/>
      <c r="DCW212" s="120"/>
      <c r="DCX212" s="120"/>
      <c r="DCY212" s="120"/>
      <c r="DCZ212" s="120"/>
      <c r="DDA212" s="120"/>
      <c r="DDB212" s="120"/>
      <c r="DDC212" s="120"/>
      <c r="DDD212" s="120"/>
      <c r="DDE212" s="120"/>
      <c r="DDF212" s="120"/>
      <c r="DDG212" s="120"/>
      <c r="DDH212" s="120"/>
      <c r="DDI212" s="120"/>
      <c r="DDJ212" s="120"/>
      <c r="DDK212" s="120"/>
      <c r="DDL212" s="120"/>
      <c r="DDM212" s="120"/>
      <c r="DDN212" s="120"/>
      <c r="DDO212" s="120"/>
      <c r="DDP212" s="120"/>
      <c r="DDQ212" s="120"/>
      <c r="DDR212" s="120"/>
      <c r="DDS212" s="120"/>
      <c r="DDT212" s="120"/>
      <c r="DDU212" s="120"/>
      <c r="DDV212" s="120"/>
      <c r="DDW212" s="120"/>
      <c r="DDX212" s="120"/>
      <c r="DDY212" s="120"/>
      <c r="DDZ212" s="120"/>
      <c r="DEA212" s="120"/>
      <c r="DEB212" s="120"/>
      <c r="DEC212" s="120"/>
      <c r="DED212" s="120"/>
      <c r="DEE212" s="120"/>
      <c r="DEF212" s="120"/>
      <c r="DEG212" s="120"/>
      <c r="DEH212" s="120"/>
      <c r="DEI212" s="120"/>
      <c r="DEJ212" s="120"/>
      <c r="DEK212" s="120"/>
      <c r="DEL212" s="120"/>
      <c r="DEM212" s="120"/>
      <c r="DEN212" s="120"/>
      <c r="DEO212" s="120"/>
      <c r="DEP212" s="120"/>
      <c r="DEQ212" s="120"/>
      <c r="DER212" s="120"/>
      <c r="DES212" s="120"/>
      <c r="DET212" s="120"/>
      <c r="DEU212" s="120"/>
      <c r="DEV212" s="120"/>
      <c r="DEW212" s="120"/>
      <c r="DEX212" s="120"/>
      <c r="DEY212" s="120"/>
      <c r="DEZ212" s="120"/>
      <c r="DFA212" s="120"/>
      <c r="DFB212" s="120"/>
      <c r="DFC212" s="120"/>
      <c r="DFD212" s="120"/>
      <c r="DFE212" s="120"/>
      <c r="DFF212" s="120"/>
      <c r="DFG212" s="120"/>
      <c r="DFH212" s="120"/>
      <c r="DFI212" s="120"/>
      <c r="DFJ212" s="120"/>
      <c r="DFK212" s="120"/>
      <c r="DFL212" s="120"/>
      <c r="DFM212" s="120"/>
      <c r="DFN212" s="120"/>
      <c r="DFO212" s="120"/>
      <c r="DFP212" s="120"/>
      <c r="DFQ212" s="120"/>
      <c r="DFR212" s="120"/>
      <c r="DFS212" s="120"/>
      <c r="DFT212" s="120"/>
      <c r="DFU212" s="120"/>
      <c r="DFV212" s="120"/>
      <c r="DFW212" s="120"/>
      <c r="DFX212" s="120"/>
      <c r="DFY212" s="120"/>
      <c r="DFZ212" s="120"/>
      <c r="DGA212" s="120"/>
      <c r="DGB212" s="120"/>
      <c r="DGC212" s="120"/>
      <c r="DGD212" s="120"/>
      <c r="DGE212" s="120"/>
      <c r="DGF212" s="120"/>
      <c r="DGG212" s="120"/>
      <c r="DGH212" s="120"/>
      <c r="DGI212" s="120"/>
      <c r="DGJ212" s="120"/>
      <c r="DGK212" s="120"/>
      <c r="DGL212" s="120"/>
      <c r="DGM212" s="120"/>
      <c r="DGN212" s="120"/>
      <c r="DGO212" s="120"/>
      <c r="DGP212" s="120"/>
      <c r="DGQ212" s="120"/>
      <c r="DGR212" s="120"/>
      <c r="DGS212" s="120"/>
      <c r="DGT212" s="120"/>
      <c r="DGU212" s="120"/>
      <c r="DGV212" s="120"/>
      <c r="DGW212" s="120"/>
      <c r="DGX212" s="120"/>
      <c r="DGY212" s="120"/>
      <c r="DGZ212" s="120"/>
      <c r="DHA212" s="120"/>
      <c r="DHB212" s="120"/>
      <c r="DHC212" s="120"/>
      <c r="DHD212" s="120"/>
      <c r="DHE212" s="120"/>
      <c r="DHF212" s="120"/>
      <c r="DHG212" s="120"/>
      <c r="DHH212" s="120"/>
      <c r="DHI212" s="120"/>
      <c r="DHJ212" s="120"/>
      <c r="DHK212" s="120"/>
      <c r="DHL212" s="120"/>
      <c r="DHM212" s="120"/>
      <c r="DHN212" s="120"/>
      <c r="DHO212" s="120"/>
      <c r="DHP212" s="120"/>
      <c r="DHQ212" s="120"/>
      <c r="DHR212" s="120"/>
      <c r="DHS212" s="120"/>
      <c r="DHT212" s="120"/>
      <c r="DHU212" s="120"/>
      <c r="DHV212" s="120"/>
      <c r="DHW212" s="120"/>
      <c r="DHX212" s="120"/>
      <c r="DHY212" s="120"/>
      <c r="DHZ212" s="120"/>
      <c r="DIA212" s="120"/>
      <c r="DIB212" s="120"/>
      <c r="DIC212" s="120"/>
      <c r="DID212" s="120"/>
      <c r="DIE212" s="120"/>
      <c r="DIF212" s="120"/>
      <c r="DIG212" s="120"/>
      <c r="DIH212" s="120"/>
      <c r="DII212" s="120"/>
      <c r="DIJ212" s="120"/>
      <c r="DIK212" s="120"/>
      <c r="DIL212" s="120"/>
      <c r="DIM212" s="120"/>
      <c r="DIN212" s="120"/>
      <c r="DIO212" s="120"/>
      <c r="DIP212" s="120"/>
      <c r="DIQ212" s="120"/>
      <c r="DIR212" s="120"/>
      <c r="DIS212" s="120"/>
      <c r="DIT212" s="120"/>
      <c r="DIU212" s="120"/>
      <c r="DIV212" s="120"/>
      <c r="DIW212" s="120"/>
      <c r="DIX212" s="120"/>
      <c r="DIY212" s="120"/>
      <c r="DIZ212" s="120"/>
      <c r="DJA212" s="120"/>
      <c r="DJB212" s="120"/>
      <c r="DJC212" s="120"/>
      <c r="DJD212" s="120"/>
      <c r="DJE212" s="120"/>
      <c r="DJF212" s="120"/>
      <c r="DJG212" s="120"/>
      <c r="DJH212" s="120"/>
      <c r="DJI212" s="120"/>
      <c r="DJJ212" s="120"/>
      <c r="DJK212" s="120"/>
      <c r="DJL212" s="120"/>
      <c r="DJM212" s="120"/>
      <c r="DJN212" s="120"/>
      <c r="DJO212" s="120"/>
      <c r="DJP212" s="120"/>
      <c r="DJQ212" s="120"/>
      <c r="DJR212" s="120"/>
      <c r="DJS212" s="120"/>
      <c r="DJT212" s="120"/>
      <c r="DJU212" s="120"/>
      <c r="DJV212" s="120"/>
      <c r="DJW212" s="120"/>
      <c r="DJX212" s="120"/>
      <c r="DJY212" s="120"/>
      <c r="DJZ212" s="120"/>
      <c r="DKA212" s="120"/>
      <c r="DKB212" s="120"/>
      <c r="DKC212" s="120"/>
      <c r="DKD212" s="120"/>
      <c r="DKE212" s="120"/>
      <c r="DKF212" s="120"/>
      <c r="DKG212" s="120"/>
      <c r="DKH212" s="120"/>
      <c r="DKI212" s="120"/>
      <c r="DKJ212" s="120"/>
      <c r="DKK212" s="120"/>
      <c r="DKL212" s="120"/>
      <c r="DKM212" s="120"/>
      <c r="DKN212" s="120"/>
      <c r="DKO212" s="120"/>
      <c r="DKP212" s="120"/>
      <c r="DKQ212" s="120"/>
      <c r="DKR212" s="120"/>
      <c r="DKS212" s="120"/>
      <c r="DKT212" s="120"/>
      <c r="DKU212" s="120"/>
      <c r="DKV212" s="120"/>
      <c r="DKW212" s="120"/>
      <c r="DKX212" s="120"/>
      <c r="DKY212" s="120"/>
      <c r="DKZ212" s="120"/>
      <c r="DLA212" s="120"/>
      <c r="DLB212" s="120"/>
      <c r="DLC212" s="120"/>
      <c r="DLD212" s="120"/>
      <c r="DLE212" s="120"/>
      <c r="DLF212" s="120"/>
      <c r="DLG212" s="120"/>
      <c r="DLH212" s="120"/>
      <c r="DLI212" s="120"/>
      <c r="DLJ212" s="120"/>
      <c r="DLK212" s="120"/>
      <c r="DLL212" s="120"/>
      <c r="DLM212" s="120"/>
      <c r="DLN212" s="120"/>
      <c r="DLO212" s="120"/>
      <c r="DLP212" s="120"/>
      <c r="DLQ212" s="120"/>
      <c r="DLR212" s="120"/>
      <c r="DLS212" s="120"/>
      <c r="DLT212" s="120"/>
      <c r="DLU212" s="120"/>
      <c r="DLV212" s="120"/>
      <c r="DLW212" s="120"/>
      <c r="DLX212" s="120"/>
      <c r="DLY212" s="120"/>
      <c r="DLZ212" s="120"/>
      <c r="DMA212" s="120"/>
      <c r="DMB212" s="120"/>
      <c r="DMC212" s="120"/>
      <c r="DMD212" s="120"/>
      <c r="DME212" s="120"/>
      <c r="DMF212" s="120"/>
      <c r="DMG212" s="120"/>
      <c r="DMH212" s="120"/>
      <c r="DMI212" s="120"/>
      <c r="DMJ212" s="120"/>
      <c r="DMK212" s="120"/>
      <c r="DML212" s="120"/>
      <c r="DMM212" s="120"/>
      <c r="DMN212" s="120"/>
      <c r="DMO212" s="120"/>
      <c r="DMP212" s="120"/>
      <c r="DMQ212" s="120"/>
      <c r="DMR212" s="120"/>
      <c r="DMS212" s="120"/>
      <c r="DMT212" s="120"/>
      <c r="DMU212" s="120"/>
      <c r="DMV212" s="120"/>
      <c r="DMW212" s="120"/>
      <c r="DMX212" s="120"/>
      <c r="DMY212" s="120"/>
      <c r="DMZ212" s="120"/>
      <c r="DNA212" s="120"/>
      <c r="DNB212" s="120"/>
      <c r="DNC212" s="120"/>
      <c r="DND212" s="120"/>
      <c r="DNE212" s="120"/>
      <c r="DNF212" s="120"/>
      <c r="DNG212" s="120"/>
      <c r="DNH212" s="120"/>
      <c r="DNI212" s="120"/>
      <c r="DNJ212" s="120"/>
      <c r="DNK212" s="120"/>
      <c r="DNL212" s="120"/>
      <c r="DNM212" s="120"/>
      <c r="DNN212" s="120"/>
      <c r="DNO212" s="120"/>
      <c r="DNP212" s="120"/>
      <c r="DNQ212" s="120"/>
      <c r="DNR212" s="120"/>
      <c r="DNS212" s="120"/>
      <c r="DNT212" s="120"/>
      <c r="DNU212" s="120"/>
      <c r="DNV212" s="120"/>
      <c r="DNW212" s="120"/>
      <c r="DNX212" s="120"/>
      <c r="DNY212" s="120"/>
      <c r="DNZ212" s="120"/>
      <c r="DOA212" s="120"/>
      <c r="DOB212" s="120"/>
      <c r="DOC212" s="120"/>
      <c r="DOD212" s="120"/>
      <c r="DOE212" s="120"/>
      <c r="DOF212" s="120"/>
      <c r="DOG212" s="120"/>
      <c r="DOH212" s="120"/>
      <c r="DOI212" s="120"/>
      <c r="DOJ212" s="120"/>
      <c r="DOK212" s="120"/>
      <c r="DOL212" s="120"/>
      <c r="DOM212" s="120"/>
      <c r="DON212" s="120"/>
      <c r="DOO212" s="120"/>
      <c r="DOP212" s="120"/>
      <c r="DOQ212" s="120"/>
      <c r="DOR212" s="120"/>
      <c r="DOS212" s="120"/>
      <c r="DOT212" s="120"/>
      <c r="DOU212" s="120"/>
      <c r="DOV212" s="120"/>
      <c r="DOW212" s="120"/>
      <c r="DOX212" s="120"/>
      <c r="DOY212" s="120"/>
      <c r="DOZ212" s="120"/>
      <c r="DPA212" s="120"/>
      <c r="DPB212" s="120"/>
      <c r="DPC212" s="120"/>
      <c r="DPD212" s="120"/>
      <c r="DPE212" s="120"/>
      <c r="DPF212" s="120"/>
      <c r="DPG212" s="120"/>
      <c r="DPH212" s="120"/>
      <c r="DPI212" s="120"/>
      <c r="DPJ212" s="120"/>
      <c r="DPK212" s="120"/>
      <c r="DPL212" s="120"/>
      <c r="DPM212" s="120"/>
      <c r="DPN212" s="120"/>
      <c r="DPO212" s="120"/>
      <c r="DPP212" s="120"/>
      <c r="DPQ212" s="120"/>
      <c r="DPR212" s="120"/>
      <c r="DPS212" s="120"/>
      <c r="DPT212" s="120"/>
      <c r="DPU212" s="120"/>
      <c r="DPV212" s="120"/>
      <c r="DPW212" s="120"/>
      <c r="DPX212" s="120"/>
      <c r="DPY212" s="120"/>
      <c r="DPZ212" s="120"/>
      <c r="DQA212" s="120"/>
      <c r="DQB212" s="120"/>
      <c r="DQC212" s="120"/>
      <c r="DQD212" s="120"/>
      <c r="DQE212" s="120"/>
      <c r="DQF212" s="120"/>
      <c r="DQG212" s="120"/>
      <c r="DQH212" s="120"/>
      <c r="DQI212" s="120"/>
      <c r="DQJ212" s="120"/>
      <c r="DQK212" s="120"/>
      <c r="DQL212" s="120"/>
      <c r="DQM212" s="120"/>
      <c r="DQN212" s="120"/>
      <c r="DQO212" s="120"/>
      <c r="DQP212" s="120"/>
      <c r="DQQ212" s="120"/>
      <c r="DQR212" s="120"/>
      <c r="DQS212" s="120"/>
      <c r="DQT212" s="120"/>
      <c r="DQU212" s="120"/>
      <c r="DQV212" s="120"/>
      <c r="DQW212" s="120"/>
      <c r="DQX212" s="120"/>
      <c r="DQY212" s="120"/>
      <c r="DQZ212" s="120"/>
      <c r="DRA212" s="120"/>
      <c r="DRB212" s="120"/>
      <c r="DRC212" s="120"/>
      <c r="DRD212" s="120"/>
      <c r="DRE212" s="120"/>
      <c r="DRF212" s="120"/>
      <c r="DRG212" s="120"/>
      <c r="DRH212" s="120"/>
      <c r="DRI212" s="120"/>
      <c r="DRJ212" s="120"/>
      <c r="DRK212" s="120"/>
      <c r="DRL212" s="120"/>
      <c r="DRM212" s="120"/>
      <c r="DRN212" s="120"/>
      <c r="DRO212" s="120"/>
      <c r="DRP212" s="120"/>
      <c r="DRQ212" s="120"/>
      <c r="DRR212" s="120"/>
      <c r="DRS212" s="120"/>
      <c r="DRT212" s="120"/>
      <c r="DRU212" s="120"/>
      <c r="DRV212" s="120"/>
      <c r="DRW212" s="120"/>
      <c r="DRX212" s="120"/>
      <c r="DRY212" s="120"/>
      <c r="DRZ212" s="120"/>
      <c r="DSA212" s="120"/>
      <c r="DSB212" s="120"/>
      <c r="DSC212" s="120"/>
      <c r="DSD212" s="120"/>
      <c r="DSE212" s="120"/>
      <c r="DSF212" s="120"/>
      <c r="DSG212" s="120"/>
      <c r="DSH212" s="120"/>
      <c r="DSI212" s="120"/>
      <c r="DSJ212" s="120"/>
      <c r="DSK212" s="120"/>
      <c r="DSL212" s="120"/>
      <c r="DSM212" s="120"/>
      <c r="DSN212" s="120"/>
      <c r="DSO212" s="120"/>
      <c r="DSP212" s="120"/>
      <c r="DSQ212" s="120"/>
      <c r="DSR212" s="120"/>
      <c r="DSS212" s="120"/>
      <c r="DST212" s="120"/>
      <c r="DSU212" s="120"/>
      <c r="DSV212" s="120"/>
      <c r="DSW212" s="120"/>
      <c r="DSX212" s="120"/>
      <c r="DSY212" s="120"/>
      <c r="DSZ212" s="120"/>
      <c r="DTA212" s="120"/>
      <c r="DTB212" s="120"/>
      <c r="DTC212" s="120"/>
      <c r="DTD212" s="120"/>
      <c r="DTE212" s="120"/>
      <c r="DTF212" s="120"/>
      <c r="DTG212" s="120"/>
      <c r="DTH212" s="120"/>
      <c r="DTI212" s="120"/>
      <c r="DTJ212" s="120"/>
      <c r="DTK212" s="120"/>
      <c r="DTL212" s="120"/>
      <c r="DTM212" s="120"/>
      <c r="DTN212" s="120"/>
      <c r="DTO212" s="120"/>
      <c r="DTP212" s="120"/>
      <c r="DTQ212" s="120"/>
      <c r="DTR212" s="120"/>
      <c r="DTS212" s="120"/>
      <c r="DTT212" s="120"/>
      <c r="DTU212" s="120"/>
      <c r="DTV212" s="120"/>
      <c r="DTW212" s="120"/>
      <c r="DTX212" s="120"/>
      <c r="DTY212" s="120"/>
      <c r="DTZ212" s="120"/>
      <c r="DUA212" s="120"/>
      <c r="DUB212" s="120"/>
      <c r="DUC212" s="120"/>
      <c r="DUD212" s="120"/>
      <c r="DUE212" s="120"/>
      <c r="DUF212" s="120"/>
      <c r="DUG212" s="120"/>
      <c r="DUH212" s="120"/>
      <c r="DUI212" s="120"/>
      <c r="DUJ212" s="120"/>
      <c r="DUK212" s="120"/>
      <c r="DUL212" s="120"/>
      <c r="DUM212" s="120"/>
      <c r="DUN212" s="120"/>
      <c r="DUO212" s="120"/>
      <c r="DUP212" s="120"/>
      <c r="DUQ212" s="120"/>
      <c r="DUR212" s="120"/>
      <c r="DUS212" s="120"/>
      <c r="DUT212" s="120"/>
      <c r="DUU212" s="120"/>
      <c r="DUV212" s="120"/>
      <c r="DUW212" s="120"/>
      <c r="DUX212" s="120"/>
      <c r="DUY212" s="120"/>
      <c r="DUZ212" s="120"/>
      <c r="DVA212" s="120"/>
      <c r="DVB212" s="120"/>
      <c r="DVC212" s="120"/>
      <c r="DVD212" s="120"/>
      <c r="DVE212" s="120"/>
      <c r="DVF212" s="120"/>
      <c r="DVG212" s="120"/>
      <c r="DVH212" s="120"/>
      <c r="DVI212" s="120"/>
      <c r="DVJ212" s="120"/>
      <c r="DVK212" s="120"/>
      <c r="DVL212" s="120"/>
      <c r="DVM212" s="120"/>
      <c r="DVN212" s="120"/>
      <c r="DVO212" s="120"/>
      <c r="DVP212" s="120"/>
      <c r="DVQ212" s="120"/>
      <c r="DVR212" s="120"/>
      <c r="DVS212" s="120"/>
      <c r="DVT212" s="120"/>
      <c r="DVU212" s="120"/>
      <c r="DVV212" s="120"/>
      <c r="DVW212" s="120"/>
      <c r="DVX212" s="120"/>
      <c r="DVY212" s="120"/>
      <c r="DVZ212" s="120"/>
      <c r="DWA212" s="120"/>
      <c r="DWB212" s="120"/>
      <c r="DWC212" s="120"/>
      <c r="DWD212" s="120"/>
      <c r="DWE212" s="120"/>
      <c r="DWF212" s="120"/>
      <c r="DWG212" s="120"/>
      <c r="DWH212" s="120"/>
      <c r="DWI212" s="120"/>
      <c r="DWJ212" s="120"/>
      <c r="DWK212" s="120"/>
      <c r="DWL212" s="120"/>
      <c r="DWM212" s="120"/>
      <c r="DWN212" s="120"/>
      <c r="DWO212" s="120"/>
      <c r="DWP212" s="120"/>
      <c r="DWQ212" s="120"/>
      <c r="DWR212" s="120"/>
      <c r="DWS212" s="120"/>
      <c r="DWT212" s="120"/>
      <c r="DWU212" s="120"/>
      <c r="DWV212" s="120"/>
      <c r="DWW212" s="120"/>
      <c r="DWX212" s="120"/>
      <c r="DWY212" s="120"/>
      <c r="DWZ212" s="120"/>
      <c r="DXA212" s="120"/>
      <c r="DXB212" s="120"/>
      <c r="DXC212" s="120"/>
      <c r="DXD212" s="120"/>
      <c r="DXE212" s="120"/>
      <c r="DXF212" s="120"/>
      <c r="DXG212" s="120"/>
      <c r="DXH212" s="120"/>
      <c r="DXI212" s="120"/>
      <c r="DXJ212" s="120"/>
      <c r="DXK212" s="120"/>
      <c r="DXL212" s="120"/>
      <c r="DXM212" s="120"/>
      <c r="DXN212" s="120"/>
      <c r="DXO212" s="120"/>
      <c r="DXP212" s="120"/>
      <c r="DXQ212" s="120"/>
      <c r="DXR212" s="120"/>
      <c r="DXS212" s="120"/>
      <c r="DXT212" s="120"/>
      <c r="DXU212" s="120"/>
      <c r="DXV212" s="120"/>
      <c r="DXW212" s="120"/>
      <c r="DXX212" s="120"/>
      <c r="DXY212" s="120"/>
      <c r="DXZ212" s="120"/>
      <c r="DYA212" s="120"/>
      <c r="DYB212" s="120"/>
      <c r="DYC212" s="120"/>
      <c r="DYD212" s="120"/>
      <c r="DYE212" s="120"/>
      <c r="DYF212" s="120"/>
      <c r="DYG212" s="120"/>
      <c r="DYH212" s="120"/>
      <c r="DYI212" s="120"/>
      <c r="DYJ212" s="120"/>
      <c r="DYK212" s="120"/>
      <c r="DYL212" s="120"/>
      <c r="DYM212" s="120"/>
      <c r="DYN212" s="120"/>
      <c r="DYO212" s="120"/>
      <c r="DYP212" s="120"/>
      <c r="DYQ212" s="120"/>
      <c r="DYR212" s="120"/>
      <c r="DYS212" s="120"/>
      <c r="DYT212" s="120"/>
      <c r="DYU212" s="120"/>
      <c r="DYV212" s="120"/>
      <c r="DYW212" s="120"/>
      <c r="DYX212" s="120"/>
      <c r="DYY212" s="120"/>
      <c r="DYZ212" s="120"/>
      <c r="DZA212" s="120"/>
      <c r="DZB212" s="120"/>
      <c r="DZC212" s="120"/>
      <c r="DZD212" s="120"/>
      <c r="DZE212" s="120"/>
      <c r="DZF212" s="120"/>
      <c r="DZG212" s="120"/>
      <c r="DZH212" s="120"/>
      <c r="DZI212" s="120"/>
      <c r="DZJ212" s="120"/>
      <c r="DZK212" s="120"/>
      <c r="DZL212" s="120"/>
      <c r="DZM212" s="120"/>
      <c r="DZN212" s="120"/>
      <c r="DZO212" s="120"/>
      <c r="DZP212" s="120"/>
      <c r="DZQ212" s="120"/>
      <c r="DZR212" s="120"/>
      <c r="DZS212" s="120"/>
      <c r="DZT212" s="120"/>
      <c r="DZU212" s="120"/>
      <c r="DZV212" s="120"/>
      <c r="DZW212" s="120"/>
      <c r="DZX212" s="120"/>
      <c r="DZY212" s="120"/>
      <c r="DZZ212" s="120"/>
      <c r="EAA212" s="120"/>
      <c r="EAB212" s="120"/>
      <c r="EAC212" s="120"/>
      <c r="EAD212" s="120"/>
      <c r="EAE212" s="120"/>
      <c r="EAF212" s="120"/>
      <c r="EAG212" s="120"/>
      <c r="EAH212" s="120"/>
      <c r="EAI212" s="120"/>
      <c r="EAJ212" s="120"/>
      <c r="EAK212" s="120"/>
      <c r="EAL212" s="120"/>
      <c r="EAM212" s="120"/>
      <c r="EAN212" s="120"/>
      <c r="EAO212" s="120"/>
      <c r="EAP212" s="120"/>
      <c r="EAQ212" s="120"/>
      <c r="EAR212" s="120"/>
      <c r="EAS212" s="120"/>
      <c r="EAT212" s="120"/>
      <c r="EAU212" s="120"/>
      <c r="EAV212" s="120"/>
      <c r="EAW212" s="120"/>
      <c r="EAX212" s="120"/>
      <c r="EAY212" s="120"/>
      <c r="EAZ212" s="120"/>
      <c r="EBA212" s="120"/>
      <c r="EBB212" s="120"/>
      <c r="EBC212" s="120"/>
      <c r="EBD212" s="120"/>
      <c r="EBE212" s="120"/>
      <c r="EBF212" s="120"/>
      <c r="EBG212" s="120"/>
      <c r="EBH212" s="120"/>
      <c r="EBI212" s="120"/>
      <c r="EBJ212" s="120"/>
      <c r="EBK212" s="120"/>
      <c r="EBL212" s="120"/>
      <c r="EBM212" s="120"/>
      <c r="EBN212" s="120"/>
      <c r="EBO212" s="120"/>
      <c r="EBP212" s="120"/>
      <c r="EBQ212" s="120"/>
      <c r="EBR212" s="120"/>
      <c r="EBS212" s="120"/>
      <c r="EBT212" s="120"/>
      <c r="EBU212" s="120"/>
      <c r="EBV212" s="120"/>
      <c r="EBW212" s="120"/>
      <c r="EBX212" s="120"/>
      <c r="EBY212" s="120"/>
      <c r="EBZ212" s="120"/>
      <c r="ECA212" s="120"/>
      <c r="ECB212" s="120"/>
      <c r="ECC212" s="120"/>
      <c r="ECD212" s="120"/>
      <c r="ECE212" s="120"/>
      <c r="ECF212" s="120"/>
      <c r="ECG212" s="120"/>
      <c r="ECH212" s="120"/>
      <c r="ECI212" s="120"/>
      <c r="ECJ212" s="120"/>
      <c r="ECK212" s="120"/>
      <c r="ECL212" s="120"/>
      <c r="ECM212" s="120"/>
      <c r="ECN212" s="120"/>
      <c r="ECO212" s="120"/>
      <c r="ECP212" s="120"/>
      <c r="ECQ212" s="120"/>
      <c r="ECR212" s="120"/>
      <c r="ECS212" s="120"/>
      <c r="ECT212" s="120"/>
      <c r="ECU212" s="120"/>
      <c r="ECV212" s="120"/>
      <c r="ECW212" s="120"/>
      <c r="ECX212" s="120"/>
      <c r="ECY212" s="120"/>
      <c r="ECZ212" s="120"/>
      <c r="EDA212" s="120"/>
      <c r="EDB212" s="120"/>
      <c r="EDC212" s="120"/>
      <c r="EDD212" s="120"/>
      <c r="EDE212" s="120"/>
      <c r="EDF212" s="120"/>
      <c r="EDG212" s="120"/>
      <c r="EDH212" s="120"/>
      <c r="EDI212" s="120"/>
      <c r="EDJ212" s="120"/>
      <c r="EDK212" s="120"/>
      <c r="EDL212" s="120"/>
      <c r="EDM212" s="120"/>
      <c r="EDN212" s="120"/>
      <c r="EDO212" s="120"/>
      <c r="EDP212" s="120"/>
      <c r="EDQ212" s="120"/>
      <c r="EDR212" s="120"/>
      <c r="EDS212" s="120"/>
      <c r="EDT212" s="120"/>
      <c r="EDU212" s="120"/>
      <c r="EDV212" s="120"/>
      <c r="EDW212" s="120"/>
      <c r="EDX212" s="120"/>
      <c r="EDY212" s="120"/>
      <c r="EDZ212" s="120"/>
      <c r="EEA212" s="120"/>
      <c r="EEB212" s="120"/>
      <c r="EEC212" s="120"/>
      <c r="EED212" s="120"/>
      <c r="EEE212" s="120"/>
      <c r="EEF212" s="120"/>
      <c r="EEG212" s="120"/>
      <c r="EEH212" s="120"/>
      <c r="EEI212" s="120"/>
      <c r="EEJ212" s="120"/>
      <c r="EEK212" s="120"/>
      <c r="EEL212" s="120"/>
      <c r="EEM212" s="120"/>
      <c r="EEN212" s="120"/>
      <c r="EEO212" s="120"/>
      <c r="EEP212" s="120"/>
      <c r="EEQ212" s="120"/>
      <c r="EER212" s="120"/>
      <c r="EES212" s="120"/>
      <c r="EET212" s="120"/>
      <c r="EEU212" s="120"/>
      <c r="EEV212" s="120"/>
      <c r="EEW212" s="120"/>
      <c r="EEX212" s="120"/>
      <c r="EEY212" s="120"/>
      <c r="EEZ212" s="120"/>
      <c r="EFA212" s="120"/>
      <c r="EFB212" s="120"/>
      <c r="EFC212" s="120"/>
      <c r="EFD212" s="120"/>
      <c r="EFE212" s="120"/>
      <c r="EFF212" s="120"/>
      <c r="EFG212" s="120"/>
      <c r="EFH212" s="120"/>
      <c r="EFI212" s="120"/>
      <c r="EFJ212" s="120"/>
      <c r="EFK212" s="120"/>
      <c r="EFL212" s="120"/>
      <c r="EFM212" s="120"/>
      <c r="EFN212" s="120"/>
      <c r="EFO212" s="120"/>
      <c r="EFP212" s="120"/>
      <c r="EFQ212" s="120"/>
      <c r="EFR212" s="120"/>
      <c r="EFS212" s="120"/>
      <c r="EFT212" s="120"/>
      <c r="EFU212" s="120"/>
      <c r="EFV212" s="120"/>
      <c r="EFW212" s="120"/>
      <c r="EFX212" s="120"/>
      <c r="EFY212" s="120"/>
      <c r="EFZ212" s="120"/>
      <c r="EGA212" s="120"/>
      <c r="EGB212" s="120"/>
      <c r="EGC212" s="120"/>
      <c r="EGD212" s="120"/>
      <c r="EGE212" s="120"/>
      <c r="EGF212" s="120"/>
      <c r="EGG212" s="120"/>
      <c r="EGH212" s="120"/>
      <c r="EGI212" s="120"/>
      <c r="EGJ212" s="120"/>
      <c r="EGK212" s="120"/>
      <c r="EGL212" s="120"/>
      <c r="EGM212" s="120"/>
      <c r="EGN212" s="120"/>
      <c r="EGO212" s="120"/>
      <c r="EGP212" s="120"/>
      <c r="EGQ212" s="120"/>
      <c r="EGR212" s="120"/>
      <c r="EGS212" s="120"/>
      <c r="EGT212" s="120"/>
      <c r="EGU212" s="120"/>
      <c r="EGV212" s="120"/>
      <c r="EGW212" s="120"/>
      <c r="EGX212" s="120"/>
      <c r="EGY212" s="120"/>
      <c r="EGZ212" s="120"/>
      <c r="EHA212" s="120"/>
      <c r="EHB212" s="120"/>
      <c r="EHC212" s="120"/>
      <c r="EHD212" s="120"/>
      <c r="EHE212" s="120"/>
      <c r="EHF212" s="120"/>
      <c r="EHG212" s="120"/>
      <c r="EHH212" s="120"/>
      <c r="EHI212" s="120"/>
      <c r="EHJ212" s="120"/>
      <c r="EHK212" s="120"/>
      <c r="EHL212" s="120"/>
      <c r="EHM212" s="120"/>
      <c r="EHN212" s="120"/>
      <c r="EHO212" s="120"/>
      <c r="EHP212" s="120"/>
      <c r="EHQ212" s="120"/>
      <c r="EHR212" s="120"/>
      <c r="EHS212" s="120"/>
      <c r="EHT212" s="120"/>
      <c r="EHU212" s="120"/>
      <c r="EHV212" s="120"/>
      <c r="EHW212" s="120"/>
      <c r="EHX212" s="120"/>
      <c r="EHY212" s="120"/>
      <c r="EHZ212" s="120"/>
      <c r="EIA212" s="120"/>
      <c r="EIB212" s="120"/>
      <c r="EIC212" s="120"/>
      <c r="EID212" s="120"/>
      <c r="EIE212" s="120"/>
      <c r="EIF212" s="120"/>
      <c r="EIG212" s="120"/>
      <c r="EIH212" s="120"/>
      <c r="EII212" s="120"/>
      <c r="EIJ212" s="120"/>
      <c r="EIK212" s="120"/>
      <c r="EIL212" s="120"/>
      <c r="EIM212" s="120"/>
      <c r="EIN212" s="120"/>
      <c r="EIO212" s="120"/>
      <c r="EIP212" s="120"/>
      <c r="EIQ212" s="120"/>
      <c r="EIR212" s="120"/>
      <c r="EIS212" s="120"/>
      <c r="EIT212" s="120"/>
      <c r="EIU212" s="120"/>
      <c r="EIV212" s="120"/>
      <c r="EIW212" s="120"/>
      <c r="EIX212" s="120"/>
      <c r="EIY212" s="120"/>
      <c r="EIZ212" s="120"/>
      <c r="EJA212" s="120"/>
      <c r="EJB212" s="120"/>
      <c r="EJC212" s="120"/>
      <c r="EJD212" s="120"/>
      <c r="EJE212" s="120"/>
      <c r="EJF212" s="120"/>
      <c r="EJG212" s="120"/>
      <c r="EJH212" s="120"/>
      <c r="EJI212" s="120"/>
      <c r="EJJ212" s="120"/>
      <c r="EJK212" s="120"/>
      <c r="EJL212" s="120"/>
      <c r="EJM212" s="120"/>
      <c r="EJN212" s="120"/>
      <c r="EJO212" s="120"/>
      <c r="EJP212" s="120"/>
      <c r="EJQ212" s="120"/>
      <c r="EJR212" s="120"/>
      <c r="EJS212" s="120"/>
      <c r="EJT212" s="120"/>
      <c r="EJU212" s="120"/>
      <c r="EJV212" s="120"/>
      <c r="EJW212" s="120"/>
      <c r="EJX212" s="120"/>
      <c r="EJY212" s="120"/>
      <c r="EJZ212" s="120"/>
      <c r="EKA212" s="120"/>
      <c r="EKB212" s="120"/>
      <c r="EKC212" s="120"/>
      <c r="EKD212" s="120"/>
      <c r="EKE212" s="120"/>
      <c r="EKF212" s="120"/>
      <c r="EKG212" s="120"/>
      <c r="EKH212" s="120"/>
      <c r="EKI212" s="120"/>
      <c r="EKJ212" s="120"/>
      <c r="EKK212" s="120"/>
      <c r="EKL212" s="120"/>
      <c r="EKM212" s="120"/>
      <c r="EKN212" s="120"/>
      <c r="EKO212" s="120"/>
      <c r="EKP212" s="120"/>
      <c r="EKQ212" s="120"/>
      <c r="EKR212" s="120"/>
      <c r="EKS212" s="120"/>
      <c r="EKT212" s="120"/>
      <c r="EKU212" s="120"/>
      <c r="EKV212" s="120"/>
      <c r="EKW212" s="120"/>
      <c r="EKX212" s="120"/>
      <c r="EKY212" s="120"/>
      <c r="EKZ212" s="120"/>
      <c r="ELA212" s="120"/>
      <c r="ELB212" s="120"/>
      <c r="ELC212" s="120"/>
      <c r="ELD212" s="120"/>
      <c r="ELE212" s="120"/>
      <c r="ELF212" s="120"/>
      <c r="ELG212" s="120"/>
      <c r="ELH212" s="120"/>
      <c r="ELI212" s="120"/>
      <c r="ELJ212" s="120"/>
      <c r="ELK212" s="120"/>
      <c r="ELL212" s="120"/>
      <c r="ELM212" s="120"/>
      <c r="ELN212" s="120"/>
      <c r="ELO212" s="120"/>
      <c r="ELP212" s="120"/>
      <c r="ELQ212" s="120"/>
      <c r="ELR212" s="120"/>
      <c r="ELS212" s="120"/>
      <c r="ELT212" s="120"/>
      <c r="ELU212" s="120"/>
      <c r="ELV212" s="120"/>
      <c r="ELW212" s="120"/>
      <c r="ELX212" s="120"/>
      <c r="ELY212" s="120"/>
      <c r="ELZ212" s="120"/>
      <c r="EMA212" s="120"/>
      <c r="EMB212" s="120"/>
      <c r="EMC212" s="120"/>
      <c r="EMD212" s="120"/>
      <c r="EME212" s="120"/>
      <c r="EMF212" s="120"/>
      <c r="EMG212" s="120"/>
      <c r="EMH212" s="120"/>
      <c r="EMI212" s="120"/>
      <c r="EMJ212" s="120"/>
      <c r="EMK212" s="120"/>
      <c r="EML212" s="120"/>
      <c r="EMM212" s="120"/>
      <c r="EMN212" s="120"/>
      <c r="EMO212" s="120"/>
      <c r="EMP212" s="120"/>
      <c r="EMQ212" s="120"/>
      <c r="EMR212" s="120"/>
      <c r="EMS212" s="120"/>
      <c r="EMT212" s="120"/>
      <c r="EMU212" s="120"/>
      <c r="EMV212" s="120"/>
      <c r="EMW212" s="120"/>
      <c r="EMX212" s="120"/>
      <c r="EMY212" s="120"/>
      <c r="EMZ212" s="120"/>
      <c r="ENA212" s="120"/>
      <c r="ENB212" s="120"/>
      <c r="ENC212" s="120"/>
      <c r="END212" s="120"/>
      <c r="ENE212" s="120"/>
      <c r="ENF212" s="120"/>
      <c r="ENG212" s="120"/>
      <c r="ENH212" s="120"/>
      <c r="ENI212" s="120"/>
      <c r="ENJ212" s="120"/>
      <c r="ENK212" s="120"/>
      <c r="ENL212" s="120"/>
      <c r="ENM212" s="120"/>
      <c r="ENN212" s="120"/>
      <c r="ENO212" s="120"/>
      <c r="ENP212" s="120"/>
      <c r="ENQ212" s="120"/>
      <c r="ENR212" s="120"/>
      <c r="ENS212" s="120"/>
      <c r="ENT212" s="120"/>
      <c r="ENU212" s="120"/>
      <c r="ENV212" s="120"/>
      <c r="ENW212" s="120"/>
      <c r="ENX212" s="120"/>
      <c r="ENY212" s="120"/>
      <c r="ENZ212" s="120"/>
      <c r="EOA212" s="120"/>
      <c r="EOB212" s="120"/>
      <c r="EOC212" s="120"/>
      <c r="EOD212" s="120"/>
      <c r="EOE212" s="120"/>
      <c r="EOF212" s="120"/>
      <c r="EOG212" s="120"/>
      <c r="EOH212" s="120"/>
      <c r="EOI212" s="120"/>
      <c r="EOJ212" s="120"/>
      <c r="EOK212" s="120"/>
      <c r="EOL212" s="120"/>
      <c r="EOM212" s="120"/>
      <c r="EON212" s="120"/>
      <c r="EOO212" s="120"/>
      <c r="EOP212" s="120"/>
      <c r="EOQ212" s="120"/>
      <c r="EOR212" s="120"/>
      <c r="EOS212" s="120"/>
      <c r="EOT212" s="120"/>
      <c r="EOU212" s="120"/>
      <c r="EOV212" s="120"/>
      <c r="EOW212" s="120"/>
      <c r="EOX212" s="120"/>
      <c r="EOY212" s="120"/>
      <c r="EOZ212" s="120"/>
      <c r="EPA212" s="120"/>
      <c r="EPB212" s="120"/>
      <c r="EPC212" s="120"/>
      <c r="EPD212" s="120"/>
      <c r="EPE212" s="120"/>
      <c r="EPF212" s="120"/>
      <c r="EPG212" s="120"/>
      <c r="EPH212" s="120"/>
      <c r="EPI212" s="120"/>
      <c r="EPJ212" s="120"/>
      <c r="EPK212" s="120"/>
      <c r="EPL212" s="120"/>
      <c r="EPM212" s="120"/>
      <c r="EPN212" s="120"/>
      <c r="EPO212" s="120"/>
      <c r="EPP212" s="120"/>
      <c r="EPQ212" s="120"/>
      <c r="EPR212" s="120"/>
      <c r="EPS212" s="120"/>
      <c r="EPT212" s="120"/>
      <c r="EPU212" s="120"/>
      <c r="EPV212" s="120"/>
      <c r="EPW212" s="120"/>
      <c r="EPX212" s="120"/>
      <c r="EPY212" s="120"/>
      <c r="EPZ212" s="120"/>
      <c r="EQA212" s="120"/>
      <c r="EQB212" s="120"/>
      <c r="EQC212" s="120"/>
      <c r="EQD212" s="120"/>
      <c r="EQE212" s="120"/>
      <c r="EQF212" s="120"/>
      <c r="EQG212" s="120"/>
      <c r="EQH212" s="120"/>
      <c r="EQI212" s="120"/>
      <c r="EQJ212" s="120"/>
      <c r="EQK212" s="120"/>
      <c r="EQL212" s="120"/>
      <c r="EQM212" s="120"/>
      <c r="EQN212" s="120"/>
      <c r="EQO212" s="120"/>
      <c r="EQP212" s="120"/>
      <c r="EQQ212" s="120"/>
      <c r="EQR212" s="120"/>
      <c r="EQS212" s="120"/>
      <c r="EQT212" s="120"/>
      <c r="EQU212" s="120"/>
      <c r="EQV212" s="120"/>
      <c r="EQW212" s="120"/>
      <c r="EQX212" s="120"/>
      <c r="EQY212" s="120"/>
      <c r="EQZ212" s="120"/>
      <c r="ERA212" s="120"/>
      <c r="ERB212" s="120"/>
      <c r="ERC212" s="120"/>
      <c r="ERD212" s="120"/>
      <c r="ERE212" s="120"/>
      <c r="ERF212" s="120"/>
      <c r="ERG212" s="120"/>
      <c r="ERH212" s="120"/>
      <c r="ERI212" s="120"/>
      <c r="ERJ212" s="120"/>
      <c r="ERK212" s="120"/>
      <c r="ERL212" s="120"/>
      <c r="ERM212" s="120"/>
      <c r="ERN212" s="120"/>
      <c r="ERO212" s="120"/>
      <c r="ERP212" s="120"/>
      <c r="ERQ212" s="120"/>
      <c r="ERR212" s="120"/>
      <c r="ERS212" s="120"/>
      <c r="ERT212" s="120"/>
      <c r="ERU212" s="120"/>
      <c r="ERV212" s="120"/>
      <c r="ERW212" s="120"/>
      <c r="ERX212" s="120"/>
      <c r="ERY212" s="120"/>
      <c r="ERZ212" s="120"/>
      <c r="ESA212" s="120"/>
      <c r="ESB212" s="120"/>
      <c r="ESC212" s="120"/>
      <c r="ESD212" s="120"/>
      <c r="ESE212" s="120"/>
      <c r="ESF212" s="120"/>
      <c r="ESG212" s="120"/>
      <c r="ESH212" s="120"/>
      <c r="ESI212" s="120"/>
      <c r="ESJ212" s="120"/>
      <c r="ESK212" s="120"/>
      <c r="ESL212" s="120"/>
      <c r="ESM212" s="120"/>
      <c r="ESN212" s="120"/>
      <c r="ESO212" s="120"/>
      <c r="ESP212" s="120"/>
      <c r="ESQ212" s="120"/>
      <c r="ESR212" s="120"/>
      <c r="ESS212" s="120"/>
      <c r="EST212" s="120"/>
      <c r="ESU212" s="120"/>
      <c r="ESV212" s="120"/>
      <c r="ESW212" s="120"/>
      <c r="ESX212" s="120"/>
      <c r="ESY212" s="120"/>
      <c r="ESZ212" s="120"/>
      <c r="ETA212" s="120"/>
      <c r="ETB212" s="120"/>
      <c r="ETC212" s="120"/>
      <c r="ETD212" s="120"/>
      <c r="ETE212" s="120"/>
      <c r="ETF212" s="120"/>
      <c r="ETG212" s="120"/>
      <c r="ETH212" s="120"/>
      <c r="ETI212" s="120"/>
      <c r="ETJ212" s="120"/>
      <c r="ETK212" s="120"/>
      <c r="ETL212" s="120"/>
      <c r="ETM212" s="120"/>
      <c r="ETN212" s="120"/>
      <c r="ETO212" s="120"/>
      <c r="ETP212" s="120"/>
      <c r="ETQ212" s="120"/>
      <c r="ETR212" s="120"/>
      <c r="ETS212" s="120"/>
      <c r="ETT212" s="120"/>
      <c r="ETU212" s="120"/>
      <c r="ETV212" s="120"/>
      <c r="ETW212" s="120"/>
      <c r="ETX212" s="120"/>
      <c r="ETY212" s="120"/>
      <c r="ETZ212" s="120"/>
      <c r="EUA212" s="120"/>
      <c r="EUB212" s="120"/>
      <c r="EUC212" s="120"/>
      <c r="EUD212" s="120"/>
      <c r="EUE212" s="120"/>
      <c r="EUF212" s="120"/>
      <c r="EUG212" s="120"/>
      <c r="EUH212" s="120"/>
      <c r="EUI212" s="120"/>
      <c r="EUJ212" s="120"/>
      <c r="EUK212" s="120"/>
      <c r="EUL212" s="120"/>
      <c r="EUM212" s="120"/>
      <c r="EUN212" s="120"/>
      <c r="EUO212" s="120"/>
      <c r="EUP212" s="120"/>
      <c r="EUQ212" s="120"/>
      <c r="EUR212" s="120"/>
      <c r="EUS212" s="120"/>
      <c r="EUT212" s="120"/>
      <c r="EUU212" s="120"/>
      <c r="EUV212" s="120"/>
      <c r="EUW212" s="120"/>
      <c r="EUX212" s="120"/>
      <c r="EUY212" s="120"/>
      <c r="EUZ212" s="120"/>
      <c r="EVA212" s="120"/>
      <c r="EVB212" s="120"/>
      <c r="EVC212" s="120"/>
      <c r="EVD212" s="120"/>
      <c r="EVE212" s="120"/>
      <c r="EVF212" s="120"/>
      <c r="EVG212" s="120"/>
      <c r="EVH212" s="120"/>
      <c r="EVI212" s="120"/>
      <c r="EVJ212" s="120"/>
      <c r="EVK212" s="120"/>
      <c r="EVL212" s="120"/>
      <c r="EVM212" s="120"/>
      <c r="EVN212" s="120"/>
      <c r="EVO212" s="120"/>
      <c r="EVP212" s="120"/>
      <c r="EVQ212" s="120"/>
      <c r="EVR212" s="120"/>
      <c r="EVS212" s="120"/>
      <c r="EVT212" s="120"/>
      <c r="EVU212" s="120"/>
      <c r="EVV212" s="120"/>
      <c r="EVW212" s="120"/>
      <c r="EVX212" s="120"/>
      <c r="EVY212" s="120"/>
      <c r="EVZ212" s="120"/>
      <c r="EWA212" s="120"/>
      <c r="EWB212" s="120"/>
      <c r="EWC212" s="120"/>
      <c r="EWD212" s="120"/>
      <c r="EWE212" s="120"/>
      <c r="EWF212" s="120"/>
      <c r="EWG212" s="120"/>
      <c r="EWH212" s="120"/>
      <c r="EWI212" s="120"/>
      <c r="EWJ212" s="120"/>
      <c r="EWK212" s="120"/>
      <c r="EWL212" s="120"/>
      <c r="EWM212" s="120"/>
      <c r="EWN212" s="120"/>
      <c r="EWO212" s="120"/>
      <c r="EWP212" s="120"/>
      <c r="EWQ212" s="120"/>
      <c r="EWR212" s="120"/>
      <c r="EWS212" s="120"/>
      <c r="EWT212" s="120"/>
      <c r="EWU212" s="120"/>
      <c r="EWV212" s="120"/>
      <c r="EWW212" s="120"/>
      <c r="EWX212" s="120"/>
      <c r="EWY212" s="120"/>
      <c r="EWZ212" s="120"/>
      <c r="EXA212" s="120"/>
      <c r="EXB212" s="120"/>
      <c r="EXC212" s="120"/>
      <c r="EXD212" s="120"/>
      <c r="EXE212" s="120"/>
      <c r="EXF212" s="120"/>
      <c r="EXG212" s="120"/>
      <c r="EXH212" s="120"/>
      <c r="EXI212" s="120"/>
      <c r="EXJ212" s="120"/>
      <c r="EXK212" s="120"/>
      <c r="EXL212" s="120"/>
      <c r="EXM212" s="120"/>
      <c r="EXN212" s="120"/>
      <c r="EXO212" s="120"/>
      <c r="EXP212" s="120"/>
      <c r="EXQ212" s="120"/>
      <c r="EXR212" s="120"/>
      <c r="EXS212" s="120"/>
      <c r="EXT212" s="120"/>
      <c r="EXU212" s="120"/>
      <c r="EXV212" s="120"/>
      <c r="EXW212" s="120"/>
      <c r="EXX212" s="120"/>
      <c r="EXY212" s="120"/>
      <c r="EXZ212" s="120"/>
      <c r="EYA212" s="120"/>
      <c r="EYB212" s="120"/>
      <c r="EYC212" s="120"/>
      <c r="EYD212" s="120"/>
      <c r="EYE212" s="120"/>
      <c r="EYF212" s="120"/>
      <c r="EYG212" s="120"/>
      <c r="EYH212" s="120"/>
      <c r="EYI212" s="120"/>
      <c r="EYJ212" s="120"/>
      <c r="EYK212" s="120"/>
      <c r="EYL212" s="120"/>
      <c r="EYM212" s="120"/>
      <c r="EYN212" s="120"/>
      <c r="EYO212" s="120"/>
      <c r="EYP212" s="120"/>
      <c r="EYQ212" s="120"/>
      <c r="EYR212" s="120"/>
      <c r="EYS212" s="120"/>
      <c r="EYT212" s="120"/>
      <c r="EYU212" s="120"/>
      <c r="EYV212" s="120"/>
      <c r="EYW212" s="120"/>
      <c r="EYX212" s="120"/>
      <c r="EYY212" s="120"/>
      <c r="EYZ212" s="120"/>
      <c r="EZA212" s="120"/>
      <c r="EZB212" s="120"/>
      <c r="EZC212" s="120"/>
      <c r="EZD212" s="120"/>
      <c r="EZE212" s="120"/>
      <c r="EZF212" s="120"/>
      <c r="EZG212" s="120"/>
      <c r="EZH212" s="120"/>
      <c r="EZI212" s="120"/>
      <c r="EZJ212" s="120"/>
      <c r="EZK212" s="120"/>
      <c r="EZL212" s="120"/>
      <c r="EZM212" s="120"/>
      <c r="EZN212" s="120"/>
      <c r="EZO212" s="120"/>
      <c r="EZP212" s="120"/>
      <c r="EZQ212" s="120"/>
      <c r="EZR212" s="120"/>
      <c r="EZS212" s="120"/>
      <c r="EZT212" s="120"/>
      <c r="EZU212" s="120"/>
      <c r="EZV212" s="120"/>
      <c r="EZW212" s="120"/>
      <c r="EZX212" s="120"/>
      <c r="EZY212" s="120"/>
      <c r="EZZ212" s="120"/>
      <c r="FAA212" s="120"/>
      <c r="FAB212" s="120"/>
      <c r="FAC212" s="120"/>
      <c r="FAD212" s="120"/>
      <c r="FAE212" s="120"/>
      <c r="FAF212" s="120"/>
      <c r="FAG212" s="120"/>
      <c r="FAH212" s="120"/>
      <c r="FAI212" s="120"/>
      <c r="FAJ212" s="120"/>
      <c r="FAK212" s="120"/>
      <c r="FAL212" s="120"/>
      <c r="FAM212" s="120"/>
      <c r="FAN212" s="120"/>
      <c r="FAO212" s="120"/>
      <c r="FAP212" s="120"/>
      <c r="FAQ212" s="120"/>
      <c r="FAR212" s="120"/>
      <c r="FAS212" s="120"/>
      <c r="FAT212" s="120"/>
      <c r="FAU212" s="120"/>
      <c r="FAV212" s="120"/>
      <c r="FAW212" s="120"/>
      <c r="FAX212" s="120"/>
      <c r="FAY212" s="120"/>
      <c r="FAZ212" s="120"/>
      <c r="FBA212" s="120"/>
      <c r="FBB212" s="120"/>
      <c r="FBC212" s="120"/>
      <c r="FBD212" s="120"/>
      <c r="FBE212" s="120"/>
      <c r="FBF212" s="120"/>
      <c r="FBG212" s="120"/>
      <c r="FBH212" s="120"/>
      <c r="FBI212" s="120"/>
      <c r="FBJ212" s="120"/>
      <c r="FBK212" s="120"/>
      <c r="FBL212" s="120"/>
      <c r="FBM212" s="120"/>
      <c r="FBN212" s="120"/>
      <c r="FBO212" s="120"/>
      <c r="FBP212" s="120"/>
      <c r="FBQ212" s="120"/>
      <c r="FBR212" s="120"/>
      <c r="FBS212" s="120"/>
      <c r="FBT212" s="120"/>
      <c r="FBU212" s="120"/>
      <c r="FBV212" s="120"/>
      <c r="FBW212" s="120"/>
      <c r="FBX212" s="120"/>
      <c r="FBY212" s="120"/>
      <c r="FBZ212" s="120"/>
      <c r="FCA212" s="120"/>
      <c r="FCB212" s="120"/>
      <c r="FCC212" s="120"/>
      <c r="FCD212" s="120"/>
      <c r="FCE212" s="120"/>
      <c r="FCF212" s="120"/>
      <c r="FCG212" s="120"/>
      <c r="FCH212" s="120"/>
      <c r="FCI212" s="120"/>
      <c r="FCJ212" s="120"/>
      <c r="FCK212" s="120"/>
      <c r="FCL212" s="120"/>
      <c r="FCM212" s="120"/>
      <c r="FCN212" s="120"/>
      <c r="FCO212" s="120"/>
      <c r="FCP212" s="120"/>
      <c r="FCQ212" s="120"/>
      <c r="FCR212" s="120"/>
      <c r="FCS212" s="120"/>
      <c r="FCT212" s="120"/>
      <c r="FCU212" s="120"/>
      <c r="FCV212" s="120"/>
      <c r="FCW212" s="120"/>
      <c r="FCX212" s="120"/>
      <c r="FCY212" s="120"/>
      <c r="FCZ212" s="120"/>
      <c r="FDA212" s="120"/>
      <c r="FDB212" s="120"/>
      <c r="FDC212" s="120"/>
      <c r="FDD212" s="120"/>
      <c r="FDE212" s="120"/>
      <c r="FDF212" s="120"/>
      <c r="FDG212" s="120"/>
      <c r="FDH212" s="120"/>
      <c r="FDI212" s="120"/>
      <c r="FDJ212" s="120"/>
      <c r="FDK212" s="120"/>
      <c r="FDL212" s="120"/>
      <c r="FDM212" s="120"/>
      <c r="FDN212" s="120"/>
      <c r="FDO212" s="120"/>
      <c r="FDP212" s="120"/>
      <c r="FDQ212" s="120"/>
      <c r="FDR212" s="120"/>
      <c r="FDS212" s="120"/>
      <c r="FDT212" s="120"/>
      <c r="FDU212" s="120"/>
      <c r="FDV212" s="120"/>
      <c r="FDW212" s="120"/>
      <c r="FDX212" s="120"/>
      <c r="FDY212" s="120"/>
      <c r="FDZ212" s="120"/>
      <c r="FEA212" s="120"/>
      <c r="FEB212" s="120"/>
      <c r="FEC212" s="120"/>
      <c r="FED212" s="120"/>
      <c r="FEE212" s="120"/>
      <c r="FEF212" s="120"/>
      <c r="FEG212" s="120"/>
      <c r="FEH212" s="120"/>
      <c r="FEI212" s="120"/>
      <c r="FEJ212" s="120"/>
      <c r="FEK212" s="120"/>
      <c r="FEL212" s="120"/>
      <c r="FEM212" s="120"/>
      <c r="FEN212" s="120"/>
      <c r="FEO212" s="120"/>
      <c r="FEP212" s="120"/>
      <c r="FEQ212" s="120"/>
      <c r="FER212" s="120"/>
      <c r="FES212" s="120"/>
      <c r="FET212" s="120"/>
      <c r="FEU212" s="120"/>
      <c r="FEV212" s="120"/>
      <c r="FEW212" s="120"/>
      <c r="FEX212" s="120"/>
      <c r="FEY212" s="120"/>
      <c r="FEZ212" s="120"/>
      <c r="FFA212" s="120"/>
      <c r="FFB212" s="120"/>
      <c r="FFC212" s="120"/>
      <c r="FFD212" s="120"/>
      <c r="FFE212" s="120"/>
      <c r="FFF212" s="120"/>
      <c r="FFG212" s="120"/>
      <c r="FFH212" s="120"/>
      <c r="FFI212" s="120"/>
      <c r="FFJ212" s="120"/>
      <c r="FFK212" s="120"/>
      <c r="FFL212" s="120"/>
      <c r="FFM212" s="120"/>
      <c r="FFN212" s="120"/>
      <c r="FFO212" s="120"/>
      <c r="FFP212" s="120"/>
      <c r="FFQ212" s="120"/>
      <c r="FFR212" s="120"/>
      <c r="FFS212" s="120"/>
      <c r="FFT212" s="120"/>
      <c r="FFU212" s="120"/>
      <c r="FFV212" s="120"/>
      <c r="FFW212" s="120"/>
      <c r="FFX212" s="120"/>
      <c r="FFY212" s="120"/>
      <c r="FFZ212" s="120"/>
      <c r="FGA212" s="120"/>
      <c r="FGB212" s="120"/>
      <c r="FGC212" s="120"/>
      <c r="FGD212" s="120"/>
      <c r="FGE212" s="120"/>
      <c r="FGF212" s="120"/>
      <c r="FGG212" s="120"/>
      <c r="FGH212" s="120"/>
      <c r="FGI212" s="120"/>
      <c r="FGJ212" s="120"/>
      <c r="FGK212" s="120"/>
      <c r="FGL212" s="120"/>
      <c r="FGM212" s="120"/>
      <c r="FGN212" s="120"/>
      <c r="FGO212" s="120"/>
      <c r="FGP212" s="120"/>
      <c r="FGQ212" s="120"/>
      <c r="FGR212" s="120"/>
      <c r="FGS212" s="120"/>
      <c r="FGT212" s="120"/>
      <c r="FGU212" s="120"/>
      <c r="FGV212" s="120"/>
      <c r="FGW212" s="120"/>
      <c r="FGX212" s="120"/>
      <c r="FGY212" s="120"/>
      <c r="FGZ212" s="120"/>
      <c r="FHA212" s="120"/>
      <c r="FHB212" s="120"/>
      <c r="FHC212" s="120"/>
      <c r="FHD212" s="120"/>
      <c r="FHE212" s="120"/>
      <c r="FHF212" s="120"/>
      <c r="FHG212" s="120"/>
      <c r="FHH212" s="120"/>
      <c r="FHI212" s="120"/>
      <c r="FHJ212" s="120"/>
      <c r="FHK212" s="120"/>
      <c r="FHL212" s="120"/>
      <c r="FHM212" s="120"/>
      <c r="FHN212" s="120"/>
      <c r="FHO212" s="120"/>
      <c r="FHP212" s="120"/>
      <c r="FHQ212" s="120"/>
      <c r="FHR212" s="120"/>
      <c r="FHS212" s="120"/>
      <c r="FHT212" s="120"/>
      <c r="FHU212" s="120"/>
      <c r="FHV212" s="120"/>
      <c r="FHW212" s="120"/>
      <c r="FHX212" s="120"/>
      <c r="FHY212" s="120"/>
      <c r="FHZ212" s="120"/>
      <c r="FIA212" s="120"/>
      <c r="FIB212" s="120"/>
      <c r="FIC212" s="120"/>
      <c r="FID212" s="120"/>
      <c r="FIE212" s="120"/>
      <c r="FIF212" s="120"/>
      <c r="FIG212" s="120"/>
      <c r="FIH212" s="120"/>
      <c r="FII212" s="120"/>
      <c r="FIJ212" s="120"/>
      <c r="FIK212" s="120"/>
      <c r="FIL212" s="120"/>
      <c r="FIM212" s="120"/>
      <c r="FIN212" s="120"/>
      <c r="FIO212" s="120"/>
      <c r="FIP212" s="120"/>
      <c r="FIQ212" s="120"/>
      <c r="FIR212" s="120"/>
      <c r="FIS212" s="120"/>
      <c r="FIT212" s="120"/>
      <c r="FIU212" s="120"/>
      <c r="FIV212" s="120"/>
      <c r="FIW212" s="120"/>
      <c r="FIX212" s="120"/>
      <c r="FIY212" s="120"/>
      <c r="FIZ212" s="120"/>
      <c r="FJA212" s="120"/>
      <c r="FJB212" s="120"/>
      <c r="FJC212" s="120"/>
      <c r="FJD212" s="120"/>
      <c r="FJE212" s="120"/>
      <c r="FJF212" s="120"/>
      <c r="FJG212" s="120"/>
      <c r="FJH212" s="120"/>
      <c r="FJI212" s="120"/>
      <c r="FJJ212" s="120"/>
      <c r="FJK212" s="120"/>
      <c r="FJL212" s="120"/>
      <c r="FJM212" s="120"/>
      <c r="FJN212" s="120"/>
      <c r="FJO212" s="120"/>
      <c r="FJP212" s="120"/>
      <c r="FJQ212" s="120"/>
      <c r="FJR212" s="120"/>
      <c r="FJS212" s="120"/>
      <c r="FJT212" s="120"/>
      <c r="FJU212" s="120"/>
      <c r="FJV212" s="120"/>
      <c r="FJW212" s="120"/>
      <c r="FJX212" s="120"/>
      <c r="FJY212" s="120"/>
      <c r="FJZ212" s="120"/>
      <c r="FKA212" s="120"/>
      <c r="FKB212" s="120"/>
      <c r="FKC212" s="120"/>
      <c r="FKD212" s="120"/>
      <c r="FKE212" s="120"/>
      <c r="FKF212" s="120"/>
      <c r="FKG212" s="120"/>
      <c r="FKH212" s="120"/>
      <c r="FKI212" s="120"/>
      <c r="FKJ212" s="120"/>
      <c r="FKK212" s="120"/>
      <c r="FKL212" s="120"/>
      <c r="FKM212" s="120"/>
      <c r="FKN212" s="120"/>
      <c r="FKO212" s="120"/>
      <c r="FKP212" s="120"/>
      <c r="FKQ212" s="120"/>
      <c r="FKR212" s="120"/>
      <c r="FKS212" s="120"/>
      <c r="FKT212" s="120"/>
      <c r="FKU212" s="120"/>
      <c r="FKV212" s="120"/>
      <c r="FKW212" s="120"/>
      <c r="FKX212" s="120"/>
      <c r="FKY212" s="120"/>
      <c r="FKZ212" s="120"/>
      <c r="FLA212" s="120"/>
      <c r="FLB212" s="120"/>
      <c r="FLC212" s="120"/>
      <c r="FLD212" s="120"/>
      <c r="FLE212" s="120"/>
      <c r="FLF212" s="120"/>
      <c r="FLG212" s="120"/>
      <c r="FLH212" s="120"/>
      <c r="FLI212" s="120"/>
      <c r="FLJ212" s="120"/>
      <c r="FLK212" s="120"/>
      <c r="FLL212" s="120"/>
      <c r="FLM212" s="120"/>
      <c r="FLN212" s="120"/>
      <c r="FLO212" s="120"/>
      <c r="FLP212" s="120"/>
      <c r="FLQ212" s="120"/>
      <c r="FLR212" s="120"/>
      <c r="FLS212" s="120"/>
      <c r="FLT212" s="120"/>
      <c r="FLU212" s="120"/>
      <c r="FLV212" s="120"/>
      <c r="FLW212" s="120"/>
      <c r="FLX212" s="120"/>
      <c r="FLY212" s="120"/>
      <c r="FLZ212" s="120"/>
      <c r="FMA212" s="120"/>
      <c r="FMB212" s="120"/>
      <c r="FMC212" s="120"/>
      <c r="FMD212" s="120"/>
      <c r="FME212" s="120"/>
      <c r="FMF212" s="120"/>
      <c r="FMG212" s="120"/>
      <c r="FMH212" s="120"/>
      <c r="FMI212" s="120"/>
      <c r="FMJ212" s="120"/>
      <c r="FMK212" s="120"/>
      <c r="FML212" s="120"/>
      <c r="FMM212" s="120"/>
      <c r="FMN212" s="120"/>
      <c r="FMO212" s="120"/>
      <c r="FMP212" s="120"/>
      <c r="FMQ212" s="120"/>
      <c r="FMR212" s="120"/>
      <c r="FMS212" s="120"/>
      <c r="FMT212" s="120"/>
      <c r="FMU212" s="120"/>
      <c r="FMV212" s="120"/>
      <c r="FMW212" s="120"/>
      <c r="FMX212" s="120"/>
      <c r="FMY212" s="120"/>
      <c r="FMZ212" s="120"/>
      <c r="FNA212" s="120"/>
      <c r="FNB212" s="120"/>
      <c r="FNC212" s="120"/>
      <c r="FND212" s="120"/>
      <c r="FNE212" s="120"/>
      <c r="FNF212" s="120"/>
      <c r="FNG212" s="120"/>
      <c r="FNH212" s="120"/>
      <c r="FNI212" s="120"/>
      <c r="FNJ212" s="120"/>
      <c r="FNK212" s="120"/>
      <c r="FNL212" s="120"/>
      <c r="FNM212" s="120"/>
      <c r="FNN212" s="120"/>
      <c r="FNO212" s="120"/>
      <c r="FNP212" s="120"/>
      <c r="FNQ212" s="120"/>
      <c r="FNR212" s="120"/>
      <c r="FNS212" s="120"/>
      <c r="FNT212" s="120"/>
      <c r="FNU212" s="120"/>
      <c r="FNV212" s="120"/>
      <c r="FNW212" s="120"/>
      <c r="FNX212" s="120"/>
      <c r="FNY212" s="120"/>
      <c r="FNZ212" s="120"/>
      <c r="FOA212" s="120"/>
      <c r="FOB212" s="120"/>
      <c r="FOC212" s="120"/>
      <c r="FOD212" s="120"/>
      <c r="FOE212" s="120"/>
      <c r="FOF212" s="120"/>
      <c r="FOG212" s="120"/>
      <c r="FOH212" s="120"/>
      <c r="FOI212" s="120"/>
      <c r="FOJ212" s="120"/>
      <c r="FOK212" s="120"/>
      <c r="FOL212" s="120"/>
      <c r="FOM212" s="120"/>
      <c r="FON212" s="120"/>
      <c r="FOO212" s="120"/>
      <c r="FOP212" s="120"/>
      <c r="FOQ212" s="120"/>
      <c r="FOR212" s="120"/>
      <c r="FOS212" s="120"/>
      <c r="FOT212" s="120"/>
      <c r="FOU212" s="120"/>
      <c r="FOV212" s="120"/>
      <c r="FOW212" s="120"/>
      <c r="FOX212" s="120"/>
      <c r="FOY212" s="120"/>
      <c r="FOZ212" s="120"/>
      <c r="FPA212" s="120"/>
      <c r="FPB212" s="120"/>
      <c r="FPC212" s="120"/>
      <c r="FPD212" s="120"/>
      <c r="FPE212" s="120"/>
      <c r="FPF212" s="120"/>
      <c r="FPG212" s="120"/>
      <c r="FPH212" s="120"/>
      <c r="FPI212" s="120"/>
      <c r="FPJ212" s="120"/>
      <c r="FPK212" s="120"/>
      <c r="FPL212" s="120"/>
      <c r="FPM212" s="120"/>
      <c r="FPN212" s="120"/>
      <c r="FPO212" s="120"/>
      <c r="FPP212" s="120"/>
      <c r="FPQ212" s="120"/>
      <c r="FPR212" s="120"/>
      <c r="FPS212" s="120"/>
      <c r="FPT212" s="120"/>
      <c r="FPU212" s="120"/>
      <c r="FPV212" s="120"/>
      <c r="FPW212" s="120"/>
      <c r="FPX212" s="120"/>
      <c r="FPY212" s="120"/>
      <c r="FPZ212" s="120"/>
      <c r="FQA212" s="120"/>
      <c r="FQB212" s="120"/>
      <c r="FQC212" s="120"/>
      <c r="FQD212" s="120"/>
      <c r="FQE212" s="120"/>
      <c r="FQF212" s="120"/>
      <c r="FQG212" s="120"/>
      <c r="FQH212" s="120"/>
      <c r="FQI212" s="120"/>
      <c r="FQJ212" s="120"/>
      <c r="FQK212" s="120"/>
      <c r="FQL212" s="120"/>
      <c r="FQM212" s="120"/>
      <c r="FQN212" s="120"/>
      <c r="FQO212" s="120"/>
      <c r="FQP212" s="120"/>
      <c r="FQQ212" s="120"/>
      <c r="FQR212" s="120"/>
      <c r="FQS212" s="120"/>
      <c r="FQT212" s="120"/>
      <c r="FQU212" s="120"/>
      <c r="FQV212" s="120"/>
      <c r="FQW212" s="120"/>
      <c r="FQX212" s="120"/>
      <c r="FQY212" s="120"/>
      <c r="FQZ212" s="120"/>
      <c r="FRA212" s="120"/>
      <c r="FRB212" s="120"/>
      <c r="FRC212" s="120"/>
      <c r="FRD212" s="120"/>
      <c r="FRE212" s="120"/>
      <c r="FRF212" s="120"/>
      <c r="FRG212" s="120"/>
      <c r="FRH212" s="120"/>
      <c r="FRI212" s="120"/>
      <c r="FRJ212" s="120"/>
      <c r="FRK212" s="120"/>
      <c r="FRL212" s="120"/>
      <c r="FRM212" s="120"/>
      <c r="FRN212" s="120"/>
      <c r="FRO212" s="120"/>
      <c r="FRP212" s="120"/>
      <c r="FRQ212" s="120"/>
      <c r="FRR212" s="120"/>
      <c r="FRS212" s="120"/>
      <c r="FRT212" s="120"/>
      <c r="FRU212" s="120"/>
      <c r="FRV212" s="120"/>
      <c r="FRW212" s="120"/>
      <c r="FRX212" s="120"/>
      <c r="FRY212" s="120"/>
      <c r="FRZ212" s="120"/>
      <c r="FSA212" s="120"/>
      <c r="FSB212" s="120"/>
      <c r="FSC212" s="120"/>
      <c r="FSD212" s="120"/>
      <c r="FSE212" s="120"/>
      <c r="FSF212" s="120"/>
      <c r="FSG212" s="120"/>
      <c r="FSH212" s="120"/>
      <c r="FSI212" s="120"/>
      <c r="FSJ212" s="120"/>
      <c r="FSK212" s="120"/>
      <c r="FSL212" s="120"/>
      <c r="FSM212" s="120"/>
      <c r="FSN212" s="120"/>
      <c r="FSO212" s="120"/>
      <c r="FSP212" s="120"/>
      <c r="FSQ212" s="120"/>
      <c r="FSR212" s="120"/>
      <c r="FSS212" s="120"/>
      <c r="FST212" s="120"/>
      <c r="FSU212" s="120"/>
      <c r="FSV212" s="120"/>
      <c r="FSW212" s="120"/>
      <c r="FSX212" s="120"/>
      <c r="FSY212" s="120"/>
      <c r="FSZ212" s="120"/>
      <c r="FTA212" s="120"/>
      <c r="FTB212" s="120"/>
      <c r="FTC212" s="120"/>
      <c r="FTD212" s="120"/>
      <c r="FTE212" s="120"/>
      <c r="FTF212" s="120"/>
      <c r="FTG212" s="120"/>
      <c r="FTH212" s="120"/>
      <c r="FTI212" s="120"/>
      <c r="FTJ212" s="120"/>
      <c r="FTK212" s="120"/>
      <c r="FTL212" s="120"/>
      <c r="FTM212" s="120"/>
      <c r="FTN212" s="120"/>
      <c r="FTO212" s="120"/>
      <c r="FTP212" s="120"/>
      <c r="FTQ212" s="120"/>
      <c r="FTR212" s="120"/>
      <c r="FTS212" s="120"/>
      <c r="FTT212" s="120"/>
      <c r="FTU212" s="120"/>
      <c r="FTV212" s="120"/>
      <c r="FTW212" s="120"/>
      <c r="FTX212" s="120"/>
      <c r="FTY212" s="120"/>
      <c r="FTZ212" s="120"/>
      <c r="FUA212" s="120"/>
      <c r="FUB212" s="120"/>
      <c r="FUC212" s="120"/>
      <c r="FUD212" s="120"/>
      <c r="FUE212" s="120"/>
      <c r="FUF212" s="120"/>
      <c r="FUG212" s="120"/>
      <c r="FUH212" s="120"/>
      <c r="FUI212" s="120"/>
      <c r="FUJ212" s="120"/>
      <c r="FUK212" s="120"/>
      <c r="FUL212" s="120"/>
      <c r="FUM212" s="120"/>
      <c r="FUN212" s="120"/>
      <c r="FUO212" s="120"/>
      <c r="FUP212" s="120"/>
      <c r="FUQ212" s="120"/>
      <c r="FUR212" s="120"/>
      <c r="FUS212" s="120"/>
      <c r="FUT212" s="120"/>
      <c r="FUU212" s="120"/>
      <c r="FUV212" s="120"/>
      <c r="FUW212" s="120"/>
      <c r="FUX212" s="120"/>
      <c r="FUY212" s="120"/>
      <c r="FUZ212" s="120"/>
      <c r="FVA212" s="120"/>
      <c r="FVB212" s="120"/>
      <c r="FVC212" s="120"/>
      <c r="FVD212" s="120"/>
      <c r="FVE212" s="120"/>
      <c r="FVF212" s="120"/>
      <c r="FVG212" s="120"/>
      <c r="FVH212" s="120"/>
      <c r="FVI212" s="120"/>
      <c r="FVJ212" s="120"/>
      <c r="FVK212" s="120"/>
      <c r="FVL212" s="120"/>
      <c r="FVM212" s="120"/>
      <c r="FVN212" s="120"/>
      <c r="FVO212" s="120"/>
      <c r="FVP212" s="120"/>
      <c r="FVQ212" s="120"/>
      <c r="FVR212" s="120"/>
      <c r="FVS212" s="120"/>
      <c r="FVT212" s="120"/>
      <c r="FVU212" s="120"/>
      <c r="FVV212" s="120"/>
      <c r="FVW212" s="120"/>
      <c r="FVX212" s="120"/>
      <c r="FVY212" s="120"/>
      <c r="FVZ212" s="120"/>
      <c r="FWA212" s="120"/>
      <c r="FWB212" s="120"/>
      <c r="FWC212" s="120"/>
      <c r="FWD212" s="120"/>
      <c r="FWE212" s="120"/>
      <c r="FWF212" s="120"/>
      <c r="FWG212" s="120"/>
      <c r="FWH212" s="120"/>
      <c r="FWI212" s="120"/>
      <c r="FWJ212" s="120"/>
      <c r="FWK212" s="120"/>
      <c r="FWL212" s="120"/>
      <c r="FWM212" s="120"/>
      <c r="FWN212" s="120"/>
      <c r="FWO212" s="120"/>
      <c r="FWP212" s="120"/>
      <c r="FWQ212" s="120"/>
      <c r="FWR212" s="120"/>
      <c r="FWS212" s="120"/>
      <c r="FWT212" s="120"/>
      <c r="FWU212" s="120"/>
      <c r="FWV212" s="120"/>
      <c r="FWW212" s="120"/>
      <c r="FWX212" s="120"/>
      <c r="FWY212" s="120"/>
      <c r="FWZ212" s="120"/>
      <c r="FXA212" s="120"/>
      <c r="FXB212" s="120"/>
      <c r="FXC212" s="120"/>
      <c r="FXD212" s="120"/>
      <c r="FXE212" s="120"/>
      <c r="FXF212" s="120"/>
      <c r="FXG212" s="120"/>
      <c r="FXH212" s="120"/>
      <c r="FXI212" s="120"/>
      <c r="FXJ212" s="120"/>
      <c r="FXK212" s="120"/>
      <c r="FXL212" s="120"/>
      <c r="FXM212" s="120"/>
      <c r="FXN212" s="120"/>
      <c r="FXO212" s="120"/>
      <c r="FXP212" s="120"/>
      <c r="FXQ212" s="120"/>
      <c r="FXR212" s="120"/>
      <c r="FXS212" s="120"/>
      <c r="FXT212" s="120"/>
      <c r="FXU212" s="120"/>
      <c r="FXV212" s="120"/>
      <c r="FXW212" s="120"/>
      <c r="FXX212" s="120"/>
      <c r="FXY212" s="120"/>
      <c r="FXZ212" s="120"/>
      <c r="FYA212" s="120"/>
      <c r="FYB212" s="120"/>
      <c r="FYC212" s="120"/>
      <c r="FYD212" s="120"/>
      <c r="FYE212" s="120"/>
      <c r="FYF212" s="120"/>
      <c r="FYG212" s="120"/>
      <c r="FYH212" s="120"/>
      <c r="FYI212" s="120"/>
      <c r="FYJ212" s="120"/>
      <c r="FYK212" s="120"/>
      <c r="FYL212" s="120"/>
      <c r="FYM212" s="120"/>
      <c r="FYN212" s="120"/>
      <c r="FYO212" s="120"/>
      <c r="FYP212" s="120"/>
      <c r="FYQ212" s="120"/>
      <c r="FYR212" s="120"/>
      <c r="FYS212" s="120"/>
      <c r="FYT212" s="120"/>
      <c r="FYU212" s="120"/>
      <c r="FYV212" s="120"/>
      <c r="FYW212" s="120"/>
      <c r="FYX212" s="120"/>
      <c r="FYY212" s="120"/>
      <c r="FYZ212" s="120"/>
      <c r="FZA212" s="120"/>
      <c r="FZB212" s="120"/>
      <c r="FZC212" s="120"/>
      <c r="FZD212" s="120"/>
      <c r="FZE212" s="120"/>
      <c r="FZF212" s="120"/>
      <c r="FZG212" s="120"/>
      <c r="FZH212" s="120"/>
      <c r="FZI212" s="120"/>
      <c r="FZJ212" s="120"/>
      <c r="FZK212" s="120"/>
      <c r="FZL212" s="120"/>
      <c r="FZM212" s="120"/>
      <c r="FZN212" s="120"/>
      <c r="FZO212" s="120"/>
      <c r="FZP212" s="120"/>
      <c r="FZQ212" s="120"/>
      <c r="FZR212" s="120"/>
      <c r="FZS212" s="120"/>
      <c r="FZT212" s="120"/>
      <c r="FZU212" s="120"/>
      <c r="FZV212" s="120"/>
      <c r="FZW212" s="120"/>
      <c r="FZX212" s="120"/>
      <c r="FZY212" s="120"/>
      <c r="FZZ212" s="120"/>
      <c r="GAA212" s="120"/>
      <c r="GAB212" s="120"/>
      <c r="GAC212" s="120"/>
      <c r="GAD212" s="120"/>
      <c r="GAE212" s="120"/>
      <c r="GAF212" s="120"/>
      <c r="GAG212" s="120"/>
      <c r="GAH212" s="120"/>
      <c r="GAI212" s="120"/>
      <c r="GAJ212" s="120"/>
      <c r="GAK212" s="120"/>
      <c r="GAL212" s="120"/>
      <c r="GAM212" s="120"/>
      <c r="GAN212" s="120"/>
      <c r="GAO212" s="120"/>
      <c r="GAP212" s="120"/>
      <c r="GAQ212" s="120"/>
      <c r="GAR212" s="120"/>
      <c r="GAS212" s="120"/>
      <c r="GAT212" s="120"/>
      <c r="GAU212" s="120"/>
      <c r="GAV212" s="120"/>
      <c r="GAW212" s="120"/>
      <c r="GAX212" s="120"/>
      <c r="GAY212" s="120"/>
      <c r="GAZ212" s="120"/>
      <c r="GBA212" s="120"/>
      <c r="GBB212" s="120"/>
      <c r="GBC212" s="120"/>
      <c r="GBD212" s="120"/>
      <c r="GBE212" s="120"/>
      <c r="GBF212" s="120"/>
      <c r="GBG212" s="120"/>
      <c r="GBH212" s="120"/>
      <c r="GBI212" s="120"/>
      <c r="GBJ212" s="120"/>
      <c r="GBK212" s="120"/>
      <c r="GBL212" s="120"/>
      <c r="GBM212" s="120"/>
      <c r="GBN212" s="120"/>
      <c r="GBO212" s="120"/>
      <c r="GBP212" s="120"/>
      <c r="GBQ212" s="120"/>
      <c r="GBR212" s="120"/>
      <c r="GBS212" s="120"/>
      <c r="GBT212" s="120"/>
      <c r="GBU212" s="120"/>
      <c r="GBV212" s="120"/>
      <c r="GBW212" s="120"/>
      <c r="GBX212" s="120"/>
      <c r="GBY212" s="120"/>
      <c r="GBZ212" s="120"/>
      <c r="GCA212" s="120"/>
      <c r="GCB212" s="120"/>
      <c r="GCC212" s="120"/>
      <c r="GCD212" s="120"/>
      <c r="GCE212" s="120"/>
      <c r="GCF212" s="120"/>
      <c r="GCG212" s="120"/>
      <c r="GCH212" s="120"/>
      <c r="GCI212" s="120"/>
      <c r="GCJ212" s="120"/>
      <c r="GCK212" s="120"/>
      <c r="GCL212" s="120"/>
      <c r="GCM212" s="120"/>
      <c r="GCN212" s="120"/>
      <c r="GCO212" s="120"/>
      <c r="GCP212" s="120"/>
      <c r="GCQ212" s="120"/>
      <c r="GCR212" s="120"/>
      <c r="GCS212" s="120"/>
      <c r="GCT212" s="120"/>
      <c r="GCU212" s="120"/>
      <c r="GCV212" s="120"/>
      <c r="GCW212" s="120"/>
      <c r="GCX212" s="120"/>
      <c r="GCY212" s="120"/>
      <c r="GCZ212" s="120"/>
      <c r="GDA212" s="120"/>
      <c r="GDB212" s="120"/>
      <c r="GDC212" s="120"/>
      <c r="GDD212" s="120"/>
      <c r="GDE212" s="120"/>
      <c r="GDF212" s="120"/>
      <c r="GDG212" s="120"/>
      <c r="GDH212" s="120"/>
      <c r="GDI212" s="120"/>
      <c r="GDJ212" s="120"/>
      <c r="GDK212" s="120"/>
      <c r="GDL212" s="120"/>
      <c r="GDM212" s="120"/>
      <c r="GDN212" s="120"/>
      <c r="GDO212" s="120"/>
      <c r="GDP212" s="120"/>
      <c r="GDQ212" s="120"/>
      <c r="GDR212" s="120"/>
      <c r="GDS212" s="120"/>
      <c r="GDT212" s="120"/>
      <c r="GDU212" s="120"/>
      <c r="GDV212" s="120"/>
      <c r="GDW212" s="120"/>
      <c r="GDX212" s="120"/>
      <c r="GDY212" s="120"/>
      <c r="GDZ212" s="120"/>
      <c r="GEA212" s="120"/>
      <c r="GEB212" s="120"/>
      <c r="GEC212" s="120"/>
      <c r="GED212" s="120"/>
      <c r="GEE212" s="120"/>
      <c r="GEF212" s="120"/>
      <c r="GEG212" s="120"/>
      <c r="GEH212" s="120"/>
      <c r="GEI212" s="120"/>
      <c r="GEJ212" s="120"/>
      <c r="GEK212" s="120"/>
      <c r="GEL212" s="120"/>
      <c r="GEM212" s="120"/>
      <c r="GEN212" s="120"/>
      <c r="GEO212" s="120"/>
      <c r="GEP212" s="120"/>
      <c r="GEQ212" s="120"/>
      <c r="GER212" s="120"/>
      <c r="GES212" s="120"/>
      <c r="GET212" s="120"/>
      <c r="GEU212" s="120"/>
      <c r="GEV212" s="120"/>
      <c r="GEW212" s="120"/>
      <c r="GEX212" s="120"/>
      <c r="GEY212" s="120"/>
      <c r="GEZ212" s="120"/>
      <c r="GFA212" s="120"/>
      <c r="GFB212" s="120"/>
      <c r="GFC212" s="120"/>
      <c r="GFD212" s="120"/>
      <c r="GFE212" s="120"/>
      <c r="GFF212" s="120"/>
      <c r="GFG212" s="120"/>
      <c r="GFH212" s="120"/>
      <c r="GFI212" s="120"/>
      <c r="GFJ212" s="120"/>
      <c r="GFK212" s="120"/>
      <c r="GFL212" s="120"/>
      <c r="GFM212" s="120"/>
      <c r="GFN212" s="120"/>
      <c r="GFO212" s="120"/>
      <c r="GFP212" s="120"/>
      <c r="GFQ212" s="120"/>
      <c r="GFR212" s="120"/>
      <c r="GFS212" s="120"/>
      <c r="GFT212" s="120"/>
      <c r="GFU212" s="120"/>
      <c r="GFV212" s="120"/>
      <c r="GFW212" s="120"/>
      <c r="GFX212" s="120"/>
      <c r="GFY212" s="120"/>
      <c r="GFZ212" s="120"/>
      <c r="GGA212" s="120"/>
      <c r="GGB212" s="120"/>
      <c r="GGC212" s="120"/>
      <c r="GGD212" s="120"/>
      <c r="GGE212" s="120"/>
      <c r="GGF212" s="120"/>
      <c r="GGG212" s="120"/>
      <c r="GGH212" s="120"/>
      <c r="GGI212" s="120"/>
      <c r="GGJ212" s="120"/>
      <c r="GGK212" s="120"/>
      <c r="GGL212" s="120"/>
      <c r="GGM212" s="120"/>
      <c r="GGN212" s="120"/>
      <c r="GGO212" s="120"/>
      <c r="GGP212" s="120"/>
      <c r="GGQ212" s="120"/>
      <c r="GGR212" s="120"/>
      <c r="GGS212" s="120"/>
      <c r="GGT212" s="120"/>
      <c r="GGU212" s="120"/>
      <c r="GGV212" s="120"/>
      <c r="GGW212" s="120"/>
      <c r="GGX212" s="120"/>
      <c r="GGY212" s="120"/>
      <c r="GGZ212" s="120"/>
      <c r="GHA212" s="120"/>
      <c r="GHB212" s="120"/>
      <c r="GHC212" s="120"/>
      <c r="GHD212" s="120"/>
      <c r="GHE212" s="120"/>
      <c r="GHF212" s="120"/>
      <c r="GHG212" s="120"/>
      <c r="GHH212" s="120"/>
      <c r="GHI212" s="120"/>
      <c r="GHJ212" s="120"/>
      <c r="GHK212" s="120"/>
      <c r="GHL212" s="120"/>
      <c r="GHM212" s="120"/>
      <c r="GHN212" s="120"/>
      <c r="GHO212" s="120"/>
      <c r="GHP212" s="120"/>
      <c r="GHQ212" s="120"/>
      <c r="GHR212" s="120"/>
      <c r="GHS212" s="120"/>
      <c r="GHT212" s="120"/>
      <c r="GHU212" s="120"/>
      <c r="GHV212" s="120"/>
      <c r="GHW212" s="120"/>
      <c r="GHX212" s="120"/>
      <c r="GHY212" s="120"/>
      <c r="GHZ212" s="120"/>
      <c r="GIA212" s="120"/>
      <c r="GIB212" s="120"/>
      <c r="GIC212" s="120"/>
      <c r="GID212" s="120"/>
      <c r="GIE212" s="120"/>
      <c r="GIF212" s="120"/>
      <c r="GIG212" s="120"/>
      <c r="GIH212" s="120"/>
      <c r="GII212" s="120"/>
      <c r="GIJ212" s="120"/>
      <c r="GIK212" s="120"/>
      <c r="GIL212" s="120"/>
      <c r="GIM212" s="120"/>
      <c r="GIN212" s="120"/>
      <c r="GIO212" s="120"/>
      <c r="GIP212" s="120"/>
      <c r="GIQ212" s="120"/>
      <c r="GIR212" s="120"/>
      <c r="GIS212" s="120"/>
      <c r="GIT212" s="120"/>
      <c r="GIU212" s="120"/>
      <c r="GIV212" s="120"/>
      <c r="GIW212" s="120"/>
      <c r="GIX212" s="120"/>
      <c r="GIY212" s="120"/>
      <c r="GIZ212" s="120"/>
      <c r="GJA212" s="120"/>
      <c r="GJB212" s="120"/>
      <c r="GJC212" s="120"/>
      <c r="GJD212" s="120"/>
      <c r="GJE212" s="120"/>
      <c r="GJF212" s="120"/>
      <c r="GJG212" s="120"/>
      <c r="GJH212" s="120"/>
      <c r="GJI212" s="120"/>
      <c r="GJJ212" s="120"/>
      <c r="GJK212" s="120"/>
      <c r="GJL212" s="120"/>
      <c r="GJM212" s="120"/>
      <c r="GJN212" s="120"/>
      <c r="GJO212" s="120"/>
      <c r="GJP212" s="120"/>
      <c r="GJQ212" s="120"/>
      <c r="GJR212" s="120"/>
      <c r="GJS212" s="120"/>
      <c r="GJT212" s="120"/>
      <c r="GJU212" s="120"/>
      <c r="GJV212" s="120"/>
      <c r="GJW212" s="120"/>
      <c r="GJX212" s="120"/>
      <c r="GJY212" s="120"/>
      <c r="GJZ212" s="120"/>
      <c r="GKA212" s="120"/>
      <c r="GKB212" s="120"/>
      <c r="GKC212" s="120"/>
      <c r="GKD212" s="120"/>
      <c r="GKE212" s="120"/>
      <c r="GKF212" s="120"/>
      <c r="GKG212" s="120"/>
      <c r="GKH212" s="120"/>
      <c r="GKI212" s="120"/>
      <c r="GKJ212" s="120"/>
      <c r="GKK212" s="120"/>
      <c r="GKL212" s="120"/>
      <c r="GKM212" s="120"/>
      <c r="GKN212" s="120"/>
      <c r="GKO212" s="120"/>
      <c r="GKP212" s="120"/>
      <c r="GKQ212" s="120"/>
      <c r="GKR212" s="120"/>
      <c r="GKS212" s="120"/>
      <c r="GKT212" s="120"/>
      <c r="GKU212" s="120"/>
      <c r="GKV212" s="120"/>
      <c r="GKW212" s="120"/>
      <c r="GKX212" s="120"/>
      <c r="GKY212" s="120"/>
      <c r="GKZ212" s="120"/>
      <c r="GLA212" s="120"/>
      <c r="GLB212" s="120"/>
      <c r="GLC212" s="120"/>
      <c r="GLD212" s="120"/>
      <c r="GLE212" s="120"/>
      <c r="GLF212" s="120"/>
      <c r="GLG212" s="120"/>
      <c r="GLH212" s="120"/>
      <c r="GLI212" s="120"/>
      <c r="GLJ212" s="120"/>
      <c r="GLK212" s="120"/>
      <c r="GLL212" s="120"/>
      <c r="GLM212" s="120"/>
      <c r="GLN212" s="120"/>
      <c r="GLO212" s="120"/>
      <c r="GLP212" s="120"/>
      <c r="GLQ212" s="120"/>
      <c r="GLR212" s="120"/>
      <c r="GLS212" s="120"/>
      <c r="GLT212" s="120"/>
      <c r="GLU212" s="120"/>
      <c r="GLV212" s="120"/>
      <c r="GLW212" s="120"/>
      <c r="GLX212" s="120"/>
      <c r="GLY212" s="120"/>
      <c r="GLZ212" s="120"/>
      <c r="GMA212" s="120"/>
      <c r="GMB212" s="120"/>
      <c r="GMC212" s="120"/>
      <c r="GMD212" s="120"/>
      <c r="GME212" s="120"/>
      <c r="GMF212" s="120"/>
      <c r="GMG212" s="120"/>
      <c r="GMH212" s="120"/>
      <c r="GMI212" s="120"/>
      <c r="GMJ212" s="120"/>
      <c r="GMK212" s="120"/>
      <c r="GML212" s="120"/>
      <c r="GMM212" s="120"/>
      <c r="GMN212" s="120"/>
      <c r="GMO212" s="120"/>
      <c r="GMP212" s="120"/>
      <c r="GMQ212" s="120"/>
      <c r="GMR212" s="120"/>
      <c r="GMS212" s="120"/>
      <c r="GMT212" s="120"/>
      <c r="GMU212" s="120"/>
      <c r="GMV212" s="120"/>
      <c r="GMW212" s="120"/>
      <c r="GMX212" s="120"/>
      <c r="GMY212" s="120"/>
      <c r="GMZ212" s="120"/>
      <c r="GNA212" s="120"/>
      <c r="GNB212" s="120"/>
      <c r="GNC212" s="120"/>
      <c r="GND212" s="120"/>
      <c r="GNE212" s="120"/>
      <c r="GNF212" s="120"/>
      <c r="GNG212" s="120"/>
      <c r="GNH212" s="120"/>
      <c r="GNI212" s="120"/>
      <c r="GNJ212" s="120"/>
      <c r="GNK212" s="120"/>
      <c r="GNL212" s="120"/>
      <c r="GNM212" s="120"/>
      <c r="GNN212" s="120"/>
      <c r="GNO212" s="120"/>
      <c r="GNP212" s="120"/>
      <c r="GNQ212" s="120"/>
      <c r="GNR212" s="120"/>
      <c r="GNS212" s="120"/>
      <c r="GNT212" s="120"/>
      <c r="GNU212" s="120"/>
      <c r="GNV212" s="120"/>
      <c r="GNW212" s="120"/>
      <c r="GNX212" s="120"/>
      <c r="GNY212" s="120"/>
      <c r="GNZ212" s="120"/>
      <c r="GOA212" s="120"/>
      <c r="GOB212" s="120"/>
      <c r="GOC212" s="120"/>
      <c r="GOD212" s="120"/>
      <c r="GOE212" s="120"/>
      <c r="GOF212" s="120"/>
      <c r="GOG212" s="120"/>
      <c r="GOH212" s="120"/>
      <c r="GOI212" s="120"/>
      <c r="GOJ212" s="120"/>
      <c r="GOK212" s="120"/>
      <c r="GOL212" s="120"/>
      <c r="GOM212" s="120"/>
      <c r="GON212" s="120"/>
      <c r="GOO212" s="120"/>
      <c r="GOP212" s="120"/>
      <c r="GOQ212" s="120"/>
      <c r="GOR212" s="120"/>
      <c r="GOS212" s="120"/>
      <c r="GOT212" s="120"/>
      <c r="GOU212" s="120"/>
      <c r="GOV212" s="120"/>
      <c r="GOW212" s="120"/>
      <c r="GOX212" s="120"/>
      <c r="GOY212" s="120"/>
      <c r="GOZ212" s="120"/>
      <c r="GPA212" s="120"/>
      <c r="GPB212" s="120"/>
      <c r="GPC212" s="120"/>
      <c r="GPD212" s="120"/>
      <c r="GPE212" s="120"/>
      <c r="GPF212" s="120"/>
      <c r="GPG212" s="120"/>
      <c r="GPH212" s="120"/>
      <c r="GPI212" s="120"/>
      <c r="GPJ212" s="120"/>
      <c r="GPK212" s="120"/>
      <c r="GPL212" s="120"/>
      <c r="GPM212" s="120"/>
      <c r="GPN212" s="120"/>
      <c r="GPO212" s="120"/>
      <c r="GPP212" s="120"/>
      <c r="GPQ212" s="120"/>
      <c r="GPR212" s="120"/>
      <c r="GPS212" s="120"/>
      <c r="GPT212" s="120"/>
      <c r="GPU212" s="120"/>
      <c r="GPV212" s="120"/>
      <c r="GPW212" s="120"/>
      <c r="GPX212" s="120"/>
      <c r="GPY212" s="120"/>
      <c r="GPZ212" s="120"/>
      <c r="GQA212" s="120"/>
      <c r="GQB212" s="120"/>
      <c r="GQC212" s="120"/>
      <c r="GQD212" s="120"/>
      <c r="GQE212" s="120"/>
      <c r="GQF212" s="120"/>
      <c r="GQG212" s="120"/>
      <c r="GQH212" s="120"/>
      <c r="GQI212" s="120"/>
      <c r="GQJ212" s="120"/>
      <c r="GQK212" s="120"/>
      <c r="GQL212" s="120"/>
      <c r="GQM212" s="120"/>
      <c r="GQN212" s="120"/>
      <c r="GQO212" s="120"/>
      <c r="GQP212" s="120"/>
      <c r="GQQ212" s="120"/>
      <c r="GQR212" s="120"/>
      <c r="GQS212" s="120"/>
      <c r="GQT212" s="120"/>
      <c r="GQU212" s="120"/>
      <c r="GQV212" s="120"/>
      <c r="GQW212" s="120"/>
      <c r="GQX212" s="120"/>
      <c r="GQY212" s="120"/>
      <c r="GQZ212" s="120"/>
      <c r="GRA212" s="120"/>
      <c r="GRB212" s="120"/>
      <c r="GRC212" s="120"/>
      <c r="GRD212" s="120"/>
      <c r="GRE212" s="120"/>
      <c r="GRF212" s="120"/>
      <c r="GRG212" s="120"/>
      <c r="GRH212" s="120"/>
      <c r="GRI212" s="120"/>
      <c r="GRJ212" s="120"/>
      <c r="GRK212" s="120"/>
      <c r="GRL212" s="120"/>
      <c r="GRM212" s="120"/>
      <c r="GRN212" s="120"/>
      <c r="GRO212" s="120"/>
      <c r="GRP212" s="120"/>
      <c r="GRQ212" s="120"/>
      <c r="GRR212" s="120"/>
      <c r="GRS212" s="120"/>
      <c r="GRT212" s="120"/>
      <c r="GRU212" s="120"/>
      <c r="GRV212" s="120"/>
      <c r="GRW212" s="120"/>
      <c r="GRX212" s="120"/>
      <c r="GRY212" s="120"/>
      <c r="GRZ212" s="120"/>
      <c r="GSA212" s="120"/>
      <c r="GSB212" s="120"/>
      <c r="GSC212" s="120"/>
      <c r="GSD212" s="120"/>
      <c r="GSE212" s="120"/>
      <c r="GSF212" s="120"/>
      <c r="GSG212" s="120"/>
      <c r="GSH212" s="120"/>
      <c r="GSI212" s="120"/>
      <c r="GSJ212" s="120"/>
      <c r="GSK212" s="120"/>
      <c r="GSL212" s="120"/>
      <c r="GSM212" s="120"/>
      <c r="GSN212" s="120"/>
      <c r="GSO212" s="120"/>
      <c r="GSP212" s="120"/>
      <c r="GSQ212" s="120"/>
      <c r="GSR212" s="120"/>
      <c r="GSS212" s="120"/>
      <c r="GST212" s="120"/>
      <c r="GSU212" s="120"/>
      <c r="GSV212" s="120"/>
      <c r="GSW212" s="120"/>
      <c r="GSX212" s="120"/>
      <c r="GSY212" s="120"/>
      <c r="GSZ212" s="120"/>
      <c r="GTA212" s="120"/>
      <c r="GTB212" s="120"/>
      <c r="GTC212" s="120"/>
      <c r="GTD212" s="120"/>
      <c r="GTE212" s="120"/>
      <c r="GTF212" s="120"/>
      <c r="GTG212" s="120"/>
      <c r="GTH212" s="120"/>
      <c r="GTI212" s="120"/>
      <c r="GTJ212" s="120"/>
      <c r="GTK212" s="120"/>
      <c r="GTL212" s="120"/>
      <c r="GTM212" s="120"/>
      <c r="GTN212" s="120"/>
      <c r="GTO212" s="120"/>
      <c r="GTP212" s="120"/>
      <c r="GTQ212" s="120"/>
      <c r="GTR212" s="120"/>
      <c r="GTS212" s="120"/>
      <c r="GTT212" s="120"/>
      <c r="GTU212" s="120"/>
      <c r="GTV212" s="120"/>
      <c r="GTW212" s="120"/>
      <c r="GTX212" s="120"/>
      <c r="GTY212" s="120"/>
      <c r="GTZ212" s="120"/>
      <c r="GUA212" s="120"/>
      <c r="GUB212" s="120"/>
      <c r="GUC212" s="120"/>
      <c r="GUD212" s="120"/>
      <c r="GUE212" s="120"/>
      <c r="GUF212" s="120"/>
      <c r="GUG212" s="120"/>
      <c r="GUH212" s="120"/>
      <c r="GUI212" s="120"/>
      <c r="GUJ212" s="120"/>
      <c r="GUK212" s="120"/>
      <c r="GUL212" s="120"/>
      <c r="GUM212" s="120"/>
      <c r="GUN212" s="120"/>
      <c r="GUO212" s="120"/>
      <c r="GUP212" s="120"/>
      <c r="GUQ212" s="120"/>
      <c r="GUR212" s="120"/>
      <c r="GUS212" s="120"/>
      <c r="GUT212" s="120"/>
      <c r="GUU212" s="120"/>
      <c r="GUV212" s="120"/>
      <c r="GUW212" s="120"/>
      <c r="GUX212" s="120"/>
      <c r="GUY212" s="120"/>
      <c r="GUZ212" s="120"/>
      <c r="GVA212" s="120"/>
      <c r="GVB212" s="120"/>
      <c r="GVC212" s="120"/>
      <c r="GVD212" s="120"/>
      <c r="GVE212" s="120"/>
      <c r="GVF212" s="120"/>
      <c r="GVG212" s="120"/>
      <c r="GVH212" s="120"/>
      <c r="GVI212" s="120"/>
      <c r="GVJ212" s="120"/>
      <c r="GVK212" s="120"/>
      <c r="GVL212" s="120"/>
      <c r="GVM212" s="120"/>
      <c r="GVN212" s="120"/>
      <c r="GVO212" s="120"/>
      <c r="GVP212" s="120"/>
      <c r="GVQ212" s="120"/>
      <c r="GVR212" s="120"/>
      <c r="GVS212" s="120"/>
      <c r="GVT212" s="120"/>
      <c r="GVU212" s="120"/>
      <c r="GVV212" s="120"/>
      <c r="GVW212" s="120"/>
      <c r="GVX212" s="120"/>
      <c r="GVY212" s="120"/>
      <c r="GVZ212" s="120"/>
      <c r="GWA212" s="120"/>
      <c r="GWB212" s="120"/>
      <c r="GWC212" s="120"/>
      <c r="GWD212" s="120"/>
      <c r="GWE212" s="120"/>
      <c r="GWF212" s="120"/>
      <c r="GWG212" s="120"/>
      <c r="GWH212" s="120"/>
      <c r="GWI212" s="120"/>
      <c r="GWJ212" s="120"/>
      <c r="GWK212" s="120"/>
      <c r="GWL212" s="120"/>
      <c r="GWM212" s="120"/>
      <c r="GWN212" s="120"/>
      <c r="GWO212" s="120"/>
      <c r="GWP212" s="120"/>
      <c r="GWQ212" s="120"/>
      <c r="GWR212" s="120"/>
      <c r="GWS212" s="120"/>
      <c r="GWT212" s="120"/>
      <c r="GWU212" s="120"/>
      <c r="GWV212" s="120"/>
      <c r="GWW212" s="120"/>
      <c r="GWX212" s="120"/>
      <c r="GWY212" s="120"/>
      <c r="GWZ212" s="120"/>
      <c r="GXA212" s="120"/>
      <c r="GXB212" s="120"/>
      <c r="GXC212" s="120"/>
      <c r="GXD212" s="120"/>
      <c r="GXE212" s="120"/>
      <c r="GXF212" s="120"/>
      <c r="GXG212" s="120"/>
      <c r="GXH212" s="120"/>
      <c r="GXI212" s="120"/>
      <c r="GXJ212" s="120"/>
      <c r="GXK212" s="120"/>
      <c r="GXL212" s="120"/>
      <c r="GXM212" s="120"/>
      <c r="GXN212" s="120"/>
      <c r="GXO212" s="120"/>
      <c r="GXP212" s="120"/>
      <c r="GXQ212" s="120"/>
      <c r="GXR212" s="120"/>
      <c r="GXS212" s="120"/>
      <c r="GXT212" s="120"/>
      <c r="GXU212" s="120"/>
      <c r="GXV212" s="120"/>
      <c r="GXW212" s="120"/>
      <c r="GXX212" s="120"/>
      <c r="GXY212" s="120"/>
      <c r="GXZ212" s="120"/>
      <c r="GYA212" s="120"/>
      <c r="GYB212" s="120"/>
      <c r="GYC212" s="120"/>
      <c r="GYD212" s="120"/>
      <c r="GYE212" s="120"/>
      <c r="GYF212" s="120"/>
      <c r="GYG212" s="120"/>
      <c r="GYH212" s="120"/>
      <c r="GYI212" s="120"/>
      <c r="GYJ212" s="120"/>
      <c r="GYK212" s="120"/>
      <c r="GYL212" s="120"/>
      <c r="GYM212" s="120"/>
      <c r="GYN212" s="120"/>
      <c r="GYO212" s="120"/>
      <c r="GYP212" s="120"/>
      <c r="GYQ212" s="120"/>
      <c r="GYR212" s="120"/>
      <c r="GYS212" s="120"/>
      <c r="GYT212" s="120"/>
      <c r="GYU212" s="120"/>
      <c r="GYV212" s="120"/>
      <c r="GYW212" s="120"/>
      <c r="GYX212" s="120"/>
      <c r="GYY212" s="120"/>
      <c r="GYZ212" s="120"/>
      <c r="GZA212" s="120"/>
      <c r="GZB212" s="120"/>
      <c r="GZC212" s="120"/>
      <c r="GZD212" s="120"/>
      <c r="GZE212" s="120"/>
      <c r="GZF212" s="120"/>
      <c r="GZG212" s="120"/>
      <c r="GZH212" s="120"/>
      <c r="GZI212" s="120"/>
      <c r="GZJ212" s="120"/>
      <c r="GZK212" s="120"/>
      <c r="GZL212" s="120"/>
      <c r="GZM212" s="120"/>
      <c r="GZN212" s="120"/>
      <c r="GZO212" s="120"/>
      <c r="GZP212" s="120"/>
      <c r="GZQ212" s="120"/>
      <c r="GZR212" s="120"/>
      <c r="GZS212" s="120"/>
      <c r="GZT212" s="120"/>
      <c r="GZU212" s="120"/>
      <c r="GZV212" s="120"/>
      <c r="GZW212" s="120"/>
      <c r="GZX212" s="120"/>
      <c r="GZY212" s="120"/>
      <c r="GZZ212" s="120"/>
      <c r="HAA212" s="120"/>
      <c r="HAB212" s="120"/>
      <c r="HAC212" s="120"/>
      <c r="HAD212" s="120"/>
      <c r="HAE212" s="120"/>
      <c r="HAF212" s="120"/>
      <c r="HAG212" s="120"/>
      <c r="HAH212" s="120"/>
      <c r="HAI212" s="120"/>
      <c r="HAJ212" s="120"/>
      <c r="HAK212" s="120"/>
      <c r="HAL212" s="120"/>
      <c r="HAM212" s="120"/>
      <c r="HAN212" s="120"/>
      <c r="HAO212" s="120"/>
      <c r="HAP212" s="120"/>
      <c r="HAQ212" s="120"/>
      <c r="HAR212" s="120"/>
      <c r="HAS212" s="120"/>
      <c r="HAT212" s="120"/>
      <c r="HAU212" s="120"/>
      <c r="HAV212" s="120"/>
      <c r="HAW212" s="120"/>
      <c r="HAX212" s="120"/>
      <c r="HAY212" s="120"/>
      <c r="HAZ212" s="120"/>
      <c r="HBA212" s="120"/>
      <c r="HBB212" s="120"/>
      <c r="HBC212" s="120"/>
      <c r="HBD212" s="120"/>
      <c r="HBE212" s="120"/>
      <c r="HBF212" s="120"/>
      <c r="HBG212" s="120"/>
      <c r="HBH212" s="120"/>
      <c r="HBI212" s="120"/>
      <c r="HBJ212" s="120"/>
      <c r="HBK212" s="120"/>
      <c r="HBL212" s="120"/>
      <c r="HBM212" s="120"/>
      <c r="HBN212" s="120"/>
      <c r="HBO212" s="120"/>
      <c r="HBP212" s="120"/>
      <c r="HBQ212" s="120"/>
      <c r="HBR212" s="120"/>
      <c r="HBS212" s="120"/>
      <c r="HBT212" s="120"/>
      <c r="HBU212" s="120"/>
      <c r="HBV212" s="120"/>
      <c r="HBW212" s="120"/>
      <c r="HBX212" s="120"/>
      <c r="HBY212" s="120"/>
      <c r="HBZ212" s="120"/>
      <c r="HCA212" s="120"/>
      <c r="HCB212" s="120"/>
      <c r="HCC212" s="120"/>
      <c r="HCD212" s="120"/>
      <c r="HCE212" s="120"/>
      <c r="HCF212" s="120"/>
      <c r="HCG212" s="120"/>
      <c r="HCH212" s="120"/>
      <c r="HCI212" s="120"/>
      <c r="HCJ212" s="120"/>
      <c r="HCK212" s="120"/>
      <c r="HCL212" s="120"/>
      <c r="HCM212" s="120"/>
      <c r="HCN212" s="120"/>
      <c r="HCO212" s="120"/>
      <c r="HCP212" s="120"/>
      <c r="HCQ212" s="120"/>
      <c r="HCR212" s="120"/>
      <c r="HCS212" s="120"/>
      <c r="HCT212" s="120"/>
      <c r="HCU212" s="120"/>
      <c r="HCV212" s="120"/>
      <c r="HCW212" s="120"/>
      <c r="HCX212" s="120"/>
      <c r="HCY212" s="120"/>
      <c r="HCZ212" s="120"/>
      <c r="HDA212" s="120"/>
      <c r="HDB212" s="120"/>
      <c r="HDC212" s="120"/>
      <c r="HDD212" s="120"/>
      <c r="HDE212" s="120"/>
      <c r="HDF212" s="120"/>
      <c r="HDG212" s="120"/>
      <c r="HDH212" s="120"/>
      <c r="HDI212" s="120"/>
      <c r="HDJ212" s="120"/>
      <c r="HDK212" s="120"/>
      <c r="HDL212" s="120"/>
      <c r="HDM212" s="120"/>
      <c r="HDN212" s="120"/>
      <c r="HDO212" s="120"/>
      <c r="HDP212" s="120"/>
      <c r="HDQ212" s="120"/>
      <c r="HDR212" s="120"/>
      <c r="HDS212" s="120"/>
      <c r="HDT212" s="120"/>
      <c r="HDU212" s="120"/>
      <c r="HDV212" s="120"/>
      <c r="HDW212" s="120"/>
      <c r="HDX212" s="120"/>
      <c r="HDY212" s="120"/>
      <c r="HDZ212" s="120"/>
      <c r="HEA212" s="120"/>
      <c r="HEB212" s="120"/>
      <c r="HEC212" s="120"/>
      <c r="HED212" s="120"/>
      <c r="HEE212" s="120"/>
      <c r="HEF212" s="120"/>
      <c r="HEG212" s="120"/>
      <c r="HEH212" s="120"/>
      <c r="HEI212" s="120"/>
      <c r="HEJ212" s="120"/>
      <c r="HEK212" s="120"/>
      <c r="HEL212" s="120"/>
      <c r="HEM212" s="120"/>
      <c r="HEN212" s="120"/>
      <c r="HEO212" s="120"/>
      <c r="HEP212" s="120"/>
      <c r="HEQ212" s="120"/>
      <c r="HER212" s="120"/>
      <c r="HES212" s="120"/>
      <c r="HET212" s="120"/>
      <c r="HEU212" s="120"/>
      <c r="HEV212" s="120"/>
      <c r="HEW212" s="120"/>
      <c r="HEX212" s="120"/>
      <c r="HEY212" s="120"/>
      <c r="HEZ212" s="120"/>
      <c r="HFA212" s="120"/>
      <c r="HFB212" s="120"/>
      <c r="HFC212" s="120"/>
      <c r="HFD212" s="120"/>
      <c r="HFE212" s="120"/>
      <c r="HFF212" s="120"/>
      <c r="HFG212" s="120"/>
      <c r="HFH212" s="120"/>
      <c r="HFI212" s="120"/>
      <c r="HFJ212" s="120"/>
      <c r="HFK212" s="120"/>
      <c r="HFL212" s="120"/>
      <c r="HFM212" s="120"/>
      <c r="HFN212" s="120"/>
      <c r="HFO212" s="120"/>
      <c r="HFP212" s="120"/>
      <c r="HFQ212" s="120"/>
      <c r="HFR212" s="120"/>
      <c r="HFS212" s="120"/>
      <c r="HFT212" s="120"/>
      <c r="HFU212" s="120"/>
      <c r="HFV212" s="120"/>
      <c r="HFW212" s="120"/>
      <c r="HFX212" s="120"/>
      <c r="HFY212" s="120"/>
      <c r="HFZ212" s="120"/>
      <c r="HGA212" s="120"/>
      <c r="HGB212" s="120"/>
      <c r="HGC212" s="120"/>
      <c r="HGD212" s="120"/>
      <c r="HGE212" s="120"/>
      <c r="HGF212" s="120"/>
      <c r="HGG212" s="120"/>
      <c r="HGH212" s="120"/>
      <c r="HGI212" s="120"/>
      <c r="HGJ212" s="120"/>
      <c r="HGK212" s="120"/>
      <c r="HGL212" s="120"/>
      <c r="HGM212" s="120"/>
      <c r="HGN212" s="120"/>
      <c r="HGO212" s="120"/>
      <c r="HGP212" s="120"/>
      <c r="HGQ212" s="120"/>
      <c r="HGR212" s="120"/>
      <c r="HGS212" s="120"/>
      <c r="HGT212" s="120"/>
      <c r="HGU212" s="120"/>
      <c r="HGV212" s="120"/>
      <c r="HGW212" s="120"/>
      <c r="HGX212" s="120"/>
      <c r="HGY212" s="120"/>
      <c r="HGZ212" s="120"/>
      <c r="HHA212" s="120"/>
      <c r="HHB212" s="120"/>
      <c r="HHC212" s="120"/>
      <c r="HHD212" s="120"/>
      <c r="HHE212" s="120"/>
      <c r="HHF212" s="120"/>
      <c r="HHG212" s="120"/>
      <c r="HHH212" s="120"/>
      <c r="HHI212" s="120"/>
      <c r="HHJ212" s="120"/>
      <c r="HHK212" s="120"/>
      <c r="HHL212" s="120"/>
      <c r="HHM212" s="120"/>
      <c r="HHN212" s="120"/>
      <c r="HHO212" s="120"/>
      <c r="HHP212" s="120"/>
      <c r="HHQ212" s="120"/>
      <c r="HHR212" s="120"/>
      <c r="HHS212" s="120"/>
      <c r="HHT212" s="120"/>
      <c r="HHU212" s="120"/>
      <c r="HHV212" s="120"/>
      <c r="HHW212" s="120"/>
      <c r="HHX212" s="120"/>
      <c r="HHY212" s="120"/>
      <c r="HHZ212" s="120"/>
      <c r="HIA212" s="120"/>
      <c r="HIB212" s="120"/>
      <c r="HIC212" s="120"/>
      <c r="HID212" s="120"/>
      <c r="HIE212" s="120"/>
      <c r="HIF212" s="120"/>
      <c r="HIG212" s="120"/>
      <c r="HIH212" s="120"/>
      <c r="HII212" s="120"/>
      <c r="HIJ212" s="120"/>
      <c r="HIK212" s="120"/>
      <c r="HIL212" s="120"/>
      <c r="HIM212" s="120"/>
      <c r="HIN212" s="120"/>
      <c r="HIO212" s="120"/>
      <c r="HIP212" s="120"/>
      <c r="HIQ212" s="120"/>
      <c r="HIR212" s="120"/>
      <c r="HIS212" s="120"/>
      <c r="HIT212" s="120"/>
      <c r="HIU212" s="120"/>
      <c r="HIV212" s="120"/>
      <c r="HIW212" s="120"/>
      <c r="HIX212" s="120"/>
      <c r="HIY212" s="120"/>
      <c r="HIZ212" s="120"/>
      <c r="HJA212" s="120"/>
      <c r="HJB212" s="120"/>
      <c r="HJC212" s="120"/>
      <c r="HJD212" s="120"/>
      <c r="HJE212" s="120"/>
      <c r="HJF212" s="120"/>
      <c r="HJG212" s="120"/>
      <c r="HJH212" s="120"/>
      <c r="HJI212" s="120"/>
      <c r="HJJ212" s="120"/>
      <c r="HJK212" s="120"/>
      <c r="HJL212" s="120"/>
      <c r="HJM212" s="120"/>
      <c r="HJN212" s="120"/>
      <c r="HJO212" s="120"/>
      <c r="HJP212" s="120"/>
      <c r="HJQ212" s="120"/>
      <c r="HJR212" s="120"/>
      <c r="HJS212" s="120"/>
      <c r="HJT212" s="120"/>
      <c r="HJU212" s="120"/>
      <c r="HJV212" s="120"/>
      <c r="HJW212" s="120"/>
      <c r="HJX212" s="120"/>
      <c r="HJY212" s="120"/>
      <c r="HJZ212" s="120"/>
      <c r="HKA212" s="120"/>
      <c r="HKB212" s="120"/>
      <c r="HKC212" s="120"/>
      <c r="HKD212" s="120"/>
      <c r="HKE212" s="120"/>
      <c r="HKF212" s="120"/>
      <c r="HKG212" s="120"/>
      <c r="HKH212" s="120"/>
      <c r="HKI212" s="120"/>
      <c r="HKJ212" s="120"/>
      <c r="HKK212" s="120"/>
      <c r="HKL212" s="120"/>
      <c r="HKM212" s="120"/>
      <c r="HKN212" s="120"/>
      <c r="HKO212" s="120"/>
      <c r="HKP212" s="120"/>
      <c r="HKQ212" s="120"/>
      <c r="HKR212" s="120"/>
      <c r="HKS212" s="120"/>
      <c r="HKT212" s="120"/>
      <c r="HKU212" s="120"/>
      <c r="HKV212" s="120"/>
      <c r="HKW212" s="120"/>
      <c r="HKX212" s="120"/>
      <c r="HKY212" s="120"/>
      <c r="HKZ212" s="120"/>
      <c r="HLA212" s="120"/>
      <c r="HLB212" s="120"/>
      <c r="HLC212" s="120"/>
      <c r="HLD212" s="120"/>
      <c r="HLE212" s="120"/>
      <c r="HLF212" s="120"/>
      <c r="HLG212" s="120"/>
      <c r="HLH212" s="120"/>
      <c r="HLI212" s="120"/>
      <c r="HLJ212" s="120"/>
      <c r="HLK212" s="120"/>
      <c r="HLL212" s="120"/>
      <c r="HLM212" s="120"/>
      <c r="HLN212" s="120"/>
      <c r="HLO212" s="120"/>
      <c r="HLP212" s="120"/>
      <c r="HLQ212" s="120"/>
      <c r="HLR212" s="120"/>
      <c r="HLS212" s="120"/>
      <c r="HLT212" s="120"/>
      <c r="HLU212" s="120"/>
      <c r="HLV212" s="120"/>
      <c r="HLW212" s="120"/>
      <c r="HLX212" s="120"/>
      <c r="HLY212" s="120"/>
      <c r="HLZ212" s="120"/>
      <c r="HMA212" s="120"/>
      <c r="HMB212" s="120"/>
      <c r="HMC212" s="120"/>
      <c r="HMD212" s="120"/>
      <c r="HME212" s="120"/>
      <c r="HMF212" s="120"/>
      <c r="HMG212" s="120"/>
      <c r="HMH212" s="120"/>
      <c r="HMI212" s="120"/>
      <c r="HMJ212" s="120"/>
      <c r="HMK212" s="120"/>
      <c r="HML212" s="120"/>
      <c r="HMM212" s="120"/>
      <c r="HMN212" s="120"/>
      <c r="HMO212" s="120"/>
      <c r="HMP212" s="120"/>
      <c r="HMQ212" s="120"/>
      <c r="HMR212" s="120"/>
      <c r="HMS212" s="120"/>
      <c r="HMT212" s="120"/>
      <c r="HMU212" s="120"/>
      <c r="HMV212" s="120"/>
      <c r="HMW212" s="120"/>
      <c r="HMX212" s="120"/>
      <c r="HMY212" s="120"/>
      <c r="HMZ212" s="120"/>
      <c r="HNA212" s="120"/>
      <c r="HNB212" s="120"/>
      <c r="HNC212" s="120"/>
      <c r="HND212" s="120"/>
      <c r="HNE212" s="120"/>
      <c r="HNF212" s="120"/>
      <c r="HNG212" s="120"/>
      <c r="HNH212" s="120"/>
      <c r="HNI212" s="120"/>
      <c r="HNJ212" s="120"/>
      <c r="HNK212" s="120"/>
      <c r="HNL212" s="120"/>
      <c r="HNM212" s="120"/>
      <c r="HNN212" s="120"/>
      <c r="HNO212" s="120"/>
      <c r="HNP212" s="120"/>
      <c r="HNQ212" s="120"/>
      <c r="HNR212" s="120"/>
      <c r="HNS212" s="120"/>
      <c r="HNT212" s="120"/>
      <c r="HNU212" s="120"/>
      <c r="HNV212" s="120"/>
      <c r="HNW212" s="120"/>
      <c r="HNX212" s="120"/>
      <c r="HNY212" s="120"/>
      <c r="HNZ212" s="120"/>
      <c r="HOA212" s="120"/>
      <c r="HOB212" s="120"/>
      <c r="HOC212" s="120"/>
      <c r="HOD212" s="120"/>
      <c r="HOE212" s="120"/>
      <c r="HOF212" s="120"/>
      <c r="HOG212" s="120"/>
      <c r="HOH212" s="120"/>
      <c r="HOI212" s="120"/>
      <c r="HOJ212" s="120"/>
      <c r="HOK212" s="120"/>
      <c r="HOL212" s="120"/>
      <c r="HOM212" s="120"/>
      <c r="HON212" s="120"/>
      <c r="HOO212" s="120"/>
      <c r="HOP212" s="120"/>
      <c r="HOQ212" s="120"/>
      <c r="HOR212" s="120"/>
      <c r="HOS212" s="120"/>
      <c r="HOT212" s="120"/>
      <c r="HOU212" s="120"/>
      <c r="HOV212" s="120"/>
      <c r="HOW212" s="120"/>
      <c r="HOX212" s="120"/>
      <c r="HOY212" s="120"/>
      <c r="HOZ212" s="120"/>
      <c r="HPA212" s="120"/>
      <c r="HPB212" s="120"/>
      <c r="HPC212" s="120"/>
      <c r="HPD212" s="120"/>
      <c r="HPE212" s="120"/>
      <c r="HPF212" s="120"/>
      <c r="HPG212" s="120"/>
      <c r="HPH212" s="120"/>
      <c r="HPI212" s="120"/>
      <c r="HPJ212" s="120"/>
      <c r="HPK212" s="120"/>
      <c r="HPL212" s="120"/>
      <c r="HPM212" s="120"/>
      <c r="HPN212" s="120"/>
      <c r="HPO212" s="120"/>
      <c r="HPP212" s="120"/>
      <c r="HPQ212" s="120"/>
      <c r="HPR212" s="120"/>
      <c r="HPS212" s="120"/>
      <c r="HPT212" s="120"/>
      <c r="HPU212" s="120"/>
      <c r="HPV212" s="120"/>
      <c r="HPW212" s="120"/>
      <c r="HPX212" s="120"/>
      <c r="HPY212" s="120"/>
      <c r="HPZ212" s="120"/>
      <c r="HQA212" s="120"/>
      <c r="HQB212" s="120"/>
      <c r="HQC212" s="120"/>
      <c r="HQD212" s="120"/>
      <c r="HQE212" s="120"/>
      <c r="HQF212" s="120"/>
      <c r="HQG212" s="120"/>
      <c r="HQH212" s="120"/>
      <c r="HQI212" s="120"/>
      <c r="HQJ212" s="120"/>
      <c r="HQK212" s="120"/>
      <c r="HQL212" s="120"/>
      <c r="HQM212" s="120"/>
      <c r="HQN212" s="120"/>
      <c r="HQO212" s="120"/>
      <c r="HQP212" s="120"/>
      <c r="HQQ212" s="120"/>
      <c r="HQR212" s="120"/>
      <c r="HQS212" s="120"/>
      <c r="HQT212" s="120"/>
      <c r="HQU212" s="120"/>
      <c r="HQV212" s="120"/>
      <c r="HQW212" s="120"/>
      <c r="HQX212" s="120"/>
      <c r="HQY212" s="120"/>
      <c r="HQZ212" s="120"/>
      <c r="HRA212" s="120"/>
      <c r="HRB212" s="120"/>
      <c r="HRC212" s="120"/>
      <c r="HRD212" s="120"/>
      <c r="HRE212" s="120"/>
      <c r="HRF212" s="120"/>
      <c r="HRG212" s="120"/>
      <c r="HRH212" s="120"/>
      <c r="HRI212" s="120"/>
      <c r="HRJ212" s="120"/>
      <c r="HRK212" s="120"/>
      <c r="HRL212" s="120"/>
      <c r="HRM212" s="120"/>
      <c r="HRN212" s="120"/>
      <c r="HRO212" s="120"/>
      <c r="HRP212" s="120"/>
      <c r="HRQ212" s="120"/>
      <c r="HRR212" s="120"/>
      <c r="HRS212" s="120"/>
      <c r="HRT212" s="120"/>
      <c r="HRU212" s="120"/>
      <c r="HRV212" s="120"/>
      <c r="HRW212" s="120"/>
      <c r="HRX212" s="120"/>
      <c r="HRY212" s="120"/>
      <c r="HRZ212" s="120"/>
      <c r="HSA212" s="120"/>
      <c r="HSB212" s="120"/>
      <c r="HSC212" s="120"/>
      <c r="HSD212" s="120"/>
      <c r="HSE212" s="120"/>
      <c r="HSF212" s="120"/>
      <c r="HSG212" s="120"/>
      <c r="HSH212" s="120"/>
      <c r="HSI212" s="120"/>
      <c r="HSJ212" s="120"/>
      <c r="HSK212" s="120"/>
      <c r="HSL212" s="120"/>
      <c r="HSM212" s="120"/>
      <c r="HSN212" s="120"/>
      <c r="HSO212" s="120"/>
      <c r="HSP212" s="120"/>
      <c r="HSQ212" s="120"/>
      <c r="HSR212" s="120"/>
      <c r="HSS212" s="120"/>
      <c r="HST212" s="120"/>
      <c r="HSU212" s="120"/>
      <c r="HSV212" s="120"/>
      <c r="HSW212" s="120"/>
      <c r="HSX212" s="120"/>
      <c r="HSY212" s="120"/>
      <c r="HSZ212" s="120"/>
      <c r="HTA212" s="120"/>
      <c r="HTB212" s="120"/>
      <c r="HTC212" s="120"/>
      <c r="HTD212" s="120"/>
      <c r="HTE212" s="120"/>
      <c r="HTF212" s="120"/>
      <c r="HTG212" s="120"/>
      <c r="HTH212" s="120"/>
      <c r="HTI212" s="120"/>
      <c r="HTJ212" s="120"/>
      <c r="HTK212" s="120"/>
      <c r="HTL212" s="120"/>
      <c r="HTM212" s="120"/>
      <c r="HTN212" s="120"/>
      <c r="HTO212" s="120"/>
      <c r="HTP212" s="120"/>
      <c r="HTQ212" s="120"/>
      <c r="HTR212" s="120"/>
      <c r="HTS212" s="120"/>
      <c r="HTT212" s="120"/>
      <c r="HTU212" s="120"/>
      <c r="HTV212" s="120"/>
      <c r="HTW212" s="120"/>
      <c r="HTX212" s="120"/>
      <c r="HTY212" s="120"/>
      <c r="HTZ212" s="120"/>
      <c r="HUA212" s="120"/>
      <c r="HUB212" s="120"/>
      <c r="HUC212" s="120"/>
      <c r="HUD212" s="120"/>
      <c r="HUE212" s="120"/>
      <c r="HUF212" s="120"/>
      <c r="HUG212" s="120"/>
      <c r="HUH212" s="120"/>
      <c r="HUI212" s="120"/>
      <c r="HUJ212" s="120"/>
      <c r="HUK212" s="120"/>
      <c r="HUL212" s="120"/>
      <c r="HUM212" s="120"/>
      <c r="HUN212" s="120"/>
      <c r="HUO212" s="120"/>
      <c r="HUP212" s="120"/>
      <c r="HUQ212" s="120"/>
      <c r="HUR212" s="120"/>
      <c r="HUS212" s="120"/>
      <c r="HUT212" s="120"/>
      <c r="HUU212" s="120"/>
      <c r="HUV212" s="120"/>
      <c r="HUW212" s="120"/>
      <c r="HUX212" s="120"/>
      <c r="HUY212" s="120"/>
      <c r="HUZ212" s="120"/>
      <c r="HVA212" s="120"/>
      <c r="HVB212" s="120"/>
      <c r="HVC212" s="120"/>
      <c r="HVD212" s="120"/>
      <c r="HVE212" s="120"/>
      <c r="HVF212" s="120"/>
      <c r="HVG212" s="120"/>
      <c r="HVH212" s="120"/>
      <c r="HVI212" s="120"/>
      <c r="HVJ212" s="120"/>
      <c r="HVK212" s="120"/>
      <c r="HVL212" s="120"/>
      <c r="HVM212" s="120"/>
      <c r="HVN212" s="120"/>
      <c r="HVO212" s="120"/>
      <c r="HVP212" s="120"/>
      <c r="HVQ212" s="120"/>
      <c r="HVR212" s="120"/>
      <c r="HVS212" s="120"/>
      <c r="HVT212" s="120"/>
      <c r="HVU212" s="120"/>
      <c r="HVV212" s="120"/>
      <c r="HVW212" s="120"/>
      <c r="HVX212" s="120"/>
      <c r="HVY212" s="120"/>
      <c r="HVZ212" s="120"/>
      <c r="HWA212" s="120"/>
      <c r="HWB212" s="120"/>
      <c r="HWC212" s="120"/>
      <c r="HWD212" s="120"/>
      <c r="HWE212" s="120"/>
      <c r="HWF212" s="120"/>
      <c r="HWG212" s="120"/>
      <c r="HWH212" s="120"/>
      <c r="HWI212" s="120"/>
      <c r="HWJ212" s="120"/>
      <c r="HWK212" s="120"/>
      <c r="HWL212" s="120"/>
      <c r="HWM212" s="120"/>
      <c r="HWN212" s="120"/>
      <c r="HWO212" s="120"/>
      <c r="HWP212" s="120"/>
      <c r="HWQ212" s="120"/>
      <c r="HWR212" s="120"/>
      <c r="HWS212" s="120"/>
      <c r="HWT212" s="120"/>
      <c r="HWU212" s="120"/>
      <c r="HWV212" s="120"/>
      <c r="HWW212" s="120"/>
      <c r="HWX212" s="120"/>
      <c r="HWY212" s="120"/>
      <c r="HWZ212" s="120"/>
      <c r="HXA212" s="120"/>
      <c r="HXB212" s="120"/>
      <c r="HXC212" s="120"/>
      <c r="HXD212" s="120"/>
      <c r="HXE212" s="120"/>
      <c r="HXF212" s="120"/>
      <c r="HXG212" s="120"/>
      <c r="HXH212" s="120"/>
      <c r="HXI212" s="120"/>
      <c r="HXJ212" s="120"/>
      <c r="HXK212" s="120"/>
      <c r="HXL212" s="120"/>
      <c r="HXM212" s="120"/>
      <c r="HXN212" s="120"/>
      <c r="HXO212" s="120"/>
      <c r="HXP212" s="120"/>
      <c r="HXQ212" s="120"/>
      <c r="HXR212" s="120"/>
      <c r="HXS212" s="120"/>
      <c r="HXT212" s="120"/>
      <c r="HXU212" s="120"/>
      <c r="HXV212" s="120"/>
      <c r="HXW212" s="120"/>
      <c r="HXX212" s="120"/>
      <c r="HXY212" s="120"/>
      <c r="HXZ212" s="120"/>
      <c r="HYA212" s="120"/>
      <c r="HYB212" s="120"/>
      <c r="HYC212" s="120"/>
      <c r="HYD212" s="120"/>
      <c r="HYE212" s="120"/>
      <c r="HYF212" s="120"/>
      <c r="HYG212" s="120"/>
      <c r="HYH212" s="120"/>
      <c r="HYI212" s="120"/>
      <c r="HYJ212" s="120"/>
      <c r="HYK212" s="120"/>
      <c r="HYL212" s="120"/>
      <c r="HYM212" s="120"/>
      <c r="HYN212" s="120"/>
      <c r="HYO212" s="120"/>
      <c r="HYP212" s="120"/>
      <c r="HYQ212" s="120"/>
      <c r="HYR212" s="120"/>
      <c r="HYS212" s="120"/>
      <c r="HYT212" s="120"/>
      <c r="HYU212" s="120"/>
      <c r="HYV212" s="120"/>
      <c r="HYW212" s="120"/>
      <c r="HYX212" s="120"/>
      <c r="HYY212" s="120"/>
      <c r="HYZ212" s="120"/>
      <c r="HZA212" s="120"/>
      <c r="HZB212" s="120"/>
      <c r="HZC212" s="120"/>
      <c r="HZD212" s="120"/>
      <c r="HZE212" s="120"/>
      <c r="HZF212" s="120"/>
      <c r="HZG212" s="120"/>
      <c r="HZH212" s="120"/>
      <c r="HZI212" s="120"/>
      <c r="HZJ212" s="120"/>
      <c r="HZK212" s="120"/>
      <c r="HZL212" s="120"/>
      <c r="HZM212" s="120"/>
      <c r="HZN212" s="120"/>
      <c r="HZO212" s="120"/>
      <c r="HZP212" s="120"/>
      <c r="HZQ212" s="120"/>
      <c r="HZR212" s="120"/>
      <c r="HZS212" s="120"/>
      <c r="HZT212" s="120"/>
      <c r="HZU212" s="120"/>
      <c r="HZV212" s="120"/>
      <c r="HZW212" s="120"/>
      <c r="HZX212" s="120"/>
      <c r="HZY212" s="120"/>
      <c r="HZZ212" s="120"/>
      <c r="IAA212" s="120"/>
      <c r="IAB212" s="120"/>
      <c r="IAC212" s="120"/>
      <c r="IAD212" s="120"/>
      <c r="IAE212" s="120"/>
      <c r="IAF212" s="120"/>
      <c r="IAG212" s="120"/>
      <c r="IAH212" s="120"/>
      <c r="IAI212" s="120"/>
      <c r="IAJ212" s="120"/>
      <c r="IAK212" s="120"/>
      <c r="IAL212" s="120"/>
      <c r="IAM212" s="120"/>
      <c r="IAN212" s="120"/>
      <c r="IAO212" s="120"/>
      <c r="IAP212" s="120"/>
      <c r="IAQ212" s="120"/>
      <c r="IAR212" s="120"/>
      <c r="IAS212" s="120"/>
      <c r="IAT212" s="120"/>
      <c r="IAU212" s="120"/>
      <c r="IAV212" s="120"/>
      <c r="IAW212" s="120"/>
      <c r="IAX212" s="120"/>
      <c r="IAY212" s="120"/>
      <c r="IAZ212" s="120"/>
      <c r="IBA212" s="120"/>
      <c r="IBB212" s="120"/>
      <c r="IBC212" s="120"/>
      <c r="IBD212" s="120"/>
      <c r="IBE212" s="120"/>
      <c r="IBF212" s="120"/>
      <c r="IBG212" s="120"/>
      <c r="IBH212" s="120"/>
      <c r="IBI212" s="120"/>
      <c r="IBJ212" s="120"/>
      <c r="IBK212" s="120"/>
      <c r="IBL212" s="120"/>
      <c r="IBM212" s="120"/>
      <c r="IBN212" s="120"/>
      <c r="IBO212" s="120"/>
      <c r="IBP212" s="120"/>
      <c r="IBQ212" s="120"/>
      <c r="IBR212" s="120"/>
      <c r="IBS212" s="120"/>
      <c r="IBT212" s="120"/>
      <c r="IBU212" s="120"/>
      <c r="IBV212" s="120"/>
      <c r="IBW212" s="120"/>
      <c r="IBX212" s="120"/>
      <c r="IBY212" s="120"/>
      <c r="IBZ212" s="120"/>
      <c r="ICA212" s="120"/>
      <c r="ICB212" s="120"/>
      <c r="ICC212" s="120"/>
      <c r="ICD212" s="120"/>
      <c r="ICE212" s="120"/>
      <c r="ICF212" s="120"/>
      <c r="ICG212" s="120"/>
      <c r="ICH212" s="120"/>
      <c r="ICI212" s="120"/>
      <c r="ICJ212" s="120"/>
      <c r="ICK212" s="120"/>
      <c r="ICL212" s="120"/>
      <c r="ICM212" s="120"/>
      <c r="ICN212" s="120"/>
      <c r="ICO212" s="120"/>
      <c r="ICP212" s="120"/>
      <c r="ICQ212" s="120"/>
      <c r="ICR212" s="120"/>
      <c r="ICS212" s="120"/>
      <c r="ICT212" s="120"/>
      <c r="ICU212" s="120"/>
      <c r="ICV212" s="120"/>
      <c r="ICW212" s="120"/>
      <c r="ICX212" s="120"/>
      <c r="ICY212" s="120"/>
      <c r="ICZ212" s="120"/>
      <c r="IDA212" s="120"/>
      <c r="IDB212" s="120"/>
      <c r="IDC212" s="120"/>
      <c r="IDD212" s="120"/>
      <c r="IDE212" s="120"/>
      <c r="IDF212" s="120"/>
      <c r="IDG212" s="120"/>
      <c r="IDH212" s="120"/>
      <c r="IDI212" s="120"/>
      <c r="IDJ212" s="120"/>
      <c r="IDK212" s="120"/>
      <c r="IDL212" s="120"/>
      <c r="IDM212" s="120"/>
      <c r="IDN212" s="120"/>
      <c r="IDO212" s="120"/>
      <c r="IDP212" s="120"/>
      <c r="IDQ212" s="120"/>
      <c r="IDR212" s="120"/>
      <c r="IDS212" s="120"/>
      <c r="IDT212" s="120"/>
      <c r="IDU212" s="120"/>
      <c r="IDV212" s="120"/>
      <c r="IDW212" s="120"/>
      <c r="IDX212" s="120"/>
      <c r="IDY212" s="120"/>
      <c r="IDZ212" s="120"/>
      <c r="IEA212" s="120"/>
      <c r="IEB212" s="120"/>
      <c r="IEC212" s="120"/>
      <c r="IED212" s="120"/>
      <c r="IEE212" s="120"/>
      <c r="IEF212" s="120"/>
      <c r="IEG212" s="120"/>
      <c r="IEH212" s="120"/>
      <c r="IEI212" s="120"/>
      <c r="IEJ212" s="120"/>
      <c r="IEK212" s="120"/>
      <c r="IEL212" s="120"/>
      <c r="IEM212" s="120"/>
      <c r="IEN212" s="120"/>
      <c r="IEO212" s="120"/>
      <c r="IEP212" s="120"/>
      <c r="IEQ212" s="120"/>
      <c r="IER212" s="120"/>
      <c r="IES212" s="120"/>
      <c r="IET212" s="120"/>
      <c r="IEU212" s="120"/>
      <c r="IEV212" s="120"/>
      <c r="IEW212" s="120"/>
      <c r="IEX212" s="120"/>
      <c r="IEY212" s="120"/>
      <c r="IEZ212" s="120"/>
      <c r="IFA212" s="120"/>
      <c r="IFB212" s="120"/>
      <c r="IFC212" s="120"/>
      <c r="IFD212" s="120"/>
      <c r="IFE212" s="120"/>
      <c r="IFF212" s="120"/>
      <c r="IFG212" s="120"/>
      <c r="IFH212" s="120"/>
      <c r="IFI212" s="120"/>
      <c r="IFJ212" s="120"/>
      <c r="IFK212" s="120"/>
      <c r="IFL212" s="120"/>
      <c r="IFM212" s="120"/>
      <c r="IFN212" s="120"/>
      <c r="IFO212" s="120"/>
      <c r="IFP212" s="120"/>
      <c r="IFQ212" s="120"/>
      <c r="IFR212" s="120"/>
      <c r="IFS212" s="120"/>
      <c r="IFT212" s="120"/>
      <c r="IFU212" s="120"/>
      <c r="IFV212" s="120"/>
      <c r="IFW212" s="120"/>
      <c r="IFX212" s="120"/>
      <c r="IFY212" s="120"/>
      <c r="IFZ212" s="120"/>
      <c r="IGA212" s="120"/>
      <c r="IGB212" s="120"/>
      <c r="IGC212" s="120"/>
      <c r="IGD212" s="120"/>
      <c r="IGE212" s="120"/>
      <c r="IGF212" s="120"/>
      <c r="IGG212" s="120"/>
      <c r="IGH212" s="120"/>
      <c r="IGI212" s="120"/>
      <c r="IGJ212" s="120"/>
      <c r="IGK212" s="120"/>
      <c r="IGL212" s="120"/>
      <c r="IGM212" s="120"/>
      <c r="IGN212" s="120"/>
      <c r="IGO212" s="120"/>
      <c r="IGP212" s="120"/>
      <c r="IGQ212" s="120"/>
      <c r="IGR212" s="120"/>
      <c r="IGS212" s="120"/>
      <c r="IGT212" s="120"/>
      <c r="IGU212" s="120"/>
      <c r="IGV212" s="120"/>
      <c r="IGW212" s="120"/>
      <c r="IGX212" s="120"/>
      <c r="IGY212" s="120"/>
      <c r="IGZ212" s="120"/>
      <c r="IHA212" s="120"/>
      <c r="IHB212" s="120"/>
      <c r="IHC212" s="120"/>
      <c r="IHD212" s="120"/>
      <c r="IHE212" s="120"/>
      <c r="IHF212" s="120"/>
      <c r="IHG212" s="120"/>
      <c r="IHH212" s="120"/>
      <c r="IHI212" s="120"/>
      <c r="IHJ212" s="120"/>
      <c r="IHK212" s="120"/>
      <c r="IHL212" s="120"/>
      <c r="IHM212" s="120"/>
      <c r="IHN212" s="120"/>
      <c r="IHO212" s="120"/>
      <c r="IHP212" s="120"/>
      <c r="IHQ212" s="120"/>
      <c r="IHR212" s="120"/>
      <c r="IHS212" s="120"/>
      <c r="IHT212" s="120"/>
      <c r="IHU212" s="120"/>
      <c r="IHV212" s="120"/>
      <c r="IHW212" s="120"/>
      <c r="IHX212" s="120"/>
      <c r="IHY212" s="120"/>
      <c r="IHZ212" s="120"/>
      <c r="IIA212" s="120"/>
      <c r="IIB212" s="120"/>
      <c r="IIC212" s="120"/>
      <c r="IID212" s="120"/>
      <c r="IIE212" s="120"/>
      <c r="IIF212" s="120"/>
      <c r="IIG212" s="120"/>
      <c r="IIH212" s="120"/>
      <c r="III212" s="120"/>
      <c r="IIJ212" s="120"/>
      <c r="IIK212" s="120"/>
      <c r="IIL212" s="120"/>
      <c r="IIM212" s="120"/>
      <c r="IIN212" s="120"/>
      <c r="IIO212" s="120"/>
      <c r="IIP212" s="120"/>
      <c r="IIQ212" s="120"/>
      <c r="IIR212" s="120"/>
      <c r="IIS212" s="120"/>
      <c r="IIT212" s="120"/>
      <c r="IIU212" s="120"/>
      <c r="IIV212" s="120"/>
      <c r="IIW212" s="120"/>
      <c r="IIX212" s="120"/>
      <c r="IIY212" s="120"/>
      <c r="IIZ212" s="120"/>
      <c r="IJA212" s="120"/>
      <c r="IJB212" s="120"/>
      <c r="IJC212" s="120"/>
      <c r="IJD212" s="120"/>
      <c r="IJE212" s="120"/>
      <c r="IJF212" s="120"/>
      <c r="IJG212" s="120"/>
      <c r="IJH212" s="120"/>
      <c r="IJI212" s="120"/>
      <c r="IJJ212" s="120"/>
      <c r="IJK212" s="120"/>
      <c r="IJL212" s="120"/>
      <c r="IJM212" s="120"/>
      <c r="IJN212" s="120"/>
      <c r="IJO212" s="120"/>
      <c r="IJP212" s="120"/>
      <c r="IJQ212" s="120"/>
      <c r="IJR212" s="120"/>
      <c r="IJS212" s="120"/>
      <c r="IJT212" s="120"/>
      <c r="IJU212" s="120"/>
      <c r="IJV212" s="120"/>
      <c r="IJW212" s="120"/>
      <c r="IJX212" s="120"/>
      <c r="IJY212" s="120"/>
      <c r="IJZ212" s="120"/>
      <c r="IKA212" s="120"/>
      <c r="IKB212" s="120"/>
      <c r="IKC212" s="120"/>
      <c r="IKD212" s="120"/>
      <c r="IKE212" s="120"/>
      <c r="IKF212" s="120"/>
      <c r="IKG212" s="120"/>
      <c r="IKH212" s="120"/>
      <c r="IKI212" s="120"/>
      <c r="IKJ212" s="120"/>
      <c r="IKK212" s="120"/>
      <c r="IKL212" s="120"/>
      <c r="IKM212" s="120"/>
      <c r="IKN212" s="120"/>
      <c r="IKO212" s="120"/>
      <c r="IKP212" s="120"/>
      <c r="IKQ212" s="120"/>
      <c r="IKR212" s="120"/>
      <c r="IKS212" s="120"/>
      <c r="IKT212" s="120"/>
      <c r="IKU212" s="120"/>
      <c r="IKV212" s="120"/>
      <c r="IKW212" s="120"/>
      <c r="IKX212" s="120"/>
      <c r="IKY212" s="120"/>
      <c r="IKZ212" s="120"/>
      <c r="ILA212" s="120"/>
      <c r="ILB212" s="120"/>
      <c r="ILC212" s="120"/>
      <c r="ILD212" s="120"/>
      <c r="ILE212" s="120"/>
      <c r="ILF212" s="120"/>
      <c r="ILG212" s="120"/>
      <c r="ILH212" s="120"/>
      <c r="ILI212" s="120"/>
      <c r="ILJ212" s="120"/>
      <c r="ILK212" s="120"/>
      <c r="ILL212" s="120"/>
      <c r="ILM212" s="120"/>
      <c r="ILN212" s="120"/>
      <c r="ILO212" s="120"/>
      <c r="ILP212" s="120"/>
      <c r="ILQ212" s="120"/>
      <c r="ILR212" s="120"/>
      <c r="ILS212" s="120"/>
      <c r="ILT212" s="120"/>
      <c r="ILU212" s="120"/>
      <c r="ILV212" s="120"/>
      <c r="ILW212" s="120"/>
      <c r="ILX212" s="120"/>
      <c r="ILY212" s="120"/>
      <c r="ILZ212" s="120"/>
      <c r="IMA212" s="120"/>
      <c r="IMB212" s="120"/>
      <c r="IMC212" s="120"/>
      <c r="IMD212" s="120"/>
      <c r="IME212" s="120"/>
      <c r="IMF212" s="120"/>
      <c r="IMG212" s="120"/>
      <c r="IMH212" s="120"/>
      <c r="IMI212" s="120"/>
      <c r="IMJ212" s="120"/>
      <c r="IMK212" s="120"/>
      <c r="IML212" s="120"/>
      <c r="IMM212" s="120"/>
      <c r="IMN212" s="120"/>
      <c r="IMO212" s="120"/>
      <c r="IMP212" s="120"/>
      <c r="IMQ212" s="120"/>
      <c r="IMR212" s="120"/>
      <c r="IMS212" s="120"/>
      <c r="IMT212" s="120"/>
      <c r="IMU212" s="120"/>
      <c r="IMV212" s="120"/>
      <c r="IMW212" s="120"/>
      <c r="IMX212" s="120"/>
      <c r="IMY212" s="120"/>
      <c r="IMZ212" s="120"/>
      <c r="INA212" s="120"/>
      <c r="INB212" s="120"/>
      <c r="INC212" s="120"/>
      <c r="IND212" s="120"/>
      <c r="INE212" s="120"/>
      <c r="INF212" s="120"/>
      <c r="ING212" s="120"/>
      <c r="INH212" s="120"/>
      <c r="INI212" s="120"/>
      <c r="INJ212" s="120"/>
      <c r="INK212" s="120"/>
      <c r="INL212" s="120"/>
      <c r="INM212" s="120"/>
      <c r="INN212" s="120"/>
      <c r="INO212" s="120"/>
      <c r="INP212" s="120"/>
      <c r="INQ212" s="120"/>
      <c r="INR212" s="120"/>
      <c r="INS212" s="120"/>
      <c r="INT212" s="120"/>
      <c r="INU212" s="120"/>
      <c r="INV212" s="120"/>
      <c r="INW212" s="120"/>
      <c r="INX212" s="120"/>
      <c r="INY212" s="120"/>
      <c r="INZ212" s="120"/>
      <c r="IOA212" s="120"/>
      <c r="IOB212" s="120"/>
      <c r="IOC212" s="120"/>
      <c r="IOD212" s="120"/>
      <c r="IOE212" s="120"/>
      <c r="IOF212" s="120"/>
      <c r="IOG212" s="120"/>
      <c r="IOH212" s="120"/>
      <c r="IOI212" s="120"/>
      <c r="IOJ212" s="120"/>
      <c r="IOK212" s="120"/>
      <c r="IOL212" s="120"/>
      <c r="IOM212" s="120"/>
      <c r="ION212" s="120"/>
      <c r="IOO212" s="120"/>
      <c r="IOP212" s="120"/>
      <c r="IOQ212" s="120"/>
      <c r="IOR212" s="120"/>
      <c r="IOS212" s="120"/>
      <c r="IOT212" s="120"/>
      <c r="IOU212" s="120"/>
      <c r="IOV212" s="120"/>
      <c r="IOW212" s="120"/>
      <c r="IOX212" s="120"/>
      <c r="IOY212" s="120"/>
      <c r="IOZ212" s="120"/>
      <c r="IPA212" s="120"/>
      <c r="IPB212" s="120"/>
      <c r="IPC212" s="120"/>
      <c r="IPD212" s="120"/>
      <c r="IPE212" s="120"/>
      <c r="IPF212" s="120"/>
      <c r="IPG212" s="120"/>
      <c r="IPH212" s="120"/>
      <c r="IPI212" s="120"/>
      <c r="IPJ212" s="120"/>
      <c r="IPK212" s="120"/>
      <c r="IPL212" s="120"/>
      <c r="IPM212" s="120"/>
      <c r="IPN212" s="120"/>
      <c r="IPO212" s="120"/>
      <c r="IPP212" s="120"/>
      <c r="IPQ212" s="120"/>
      <c r="IPR212" s="120"/>
      <c r="IPS212" s="120"/>
      <c r="IPT212" s="120"/>
      <c r="IPU212" s="120"/>
      <c r="IPV212" s="120"/>
      <c r="IPW212" s="120"/>
      <c r="IPX212" s="120"/>
      <c r="IPY212" s="120"/>
      <c r="IPZ212" s="120"/>
      <c r="IQA212" s="120"/>
      <c r="IQB212" s="120"/>
      <c r="IQC212" s="120"/>
      <c r="IQD212" s="120"/>
      <c r="IQE212" s="120"/>
      <c r="IQF212" s="120"/>
      <c r="IQG212" s="120"/>
      <c r="IQH212" s="120"/>
      <c r="IQI212" s="120"/>
      <c r="IQJ212" s="120"/>
      <c r="IQK212" s="120"/>
      <c r="IQL212" s="120"/>
      <c r="IQM212" s="120"/>
      <c r="IQN212" s="120"/>
      <c r="IQO212" s="120"/>
      <c r="IQP212" s="120"/>
      <c r="IQQ212" s="120"/>
      <c r="IQR212" s="120"/>
      <c r="IQS212" s="120"/>
      <c r="IQT212" s="120"/>
      <c r="IQU212" s="120"/>
      <c r="IQV212" s="120"/>
      <c r="IQW212" s="120"/>
      <c r="IQX212" s="120"/>
      <c r="IQY212" s="120"/>
      <c r="IQZ212" s="120"/>
      <c r="IRA212" s="120"/>
      <c r="IRB212" s="120"/>
      <c r="IRC212" s="120"/>
      <c r="IRD212" s="120"/>
      <c r="IRE212" s="120"/>
      <c r="IRF212" s="120"/>
      <c r="IRG212" s="120"/>
      <c r="IRH212" s="120"/>
      <c r="IRI212" s="120"/>
      <c r="IRJ212" s="120"/>
      <c r="IRK212" s="120"/>
      <c r="IRL212" s="120"/>
      <c r="IRM212" s="120"/>
      <c r="IRN212" s="120"/>
      <c r="IRO212" s="120"/>
      <c r="IRP212" s="120"/>
      <c r="IRQ212" s="120"/>
      <c r="IRR212" s="120"/>
      <c r="IRS212" s="120"/>
      <c r="IRT212" s="120"/>
      <c r="IRU212" s="120"/>
      <c r="IRV212" s="120"/>
      <c r="IRW212" s="120"/>
      <c r="IRX212" s="120"/>
      <c r="IRY212" s="120"/>
      <c r="IRZ212" s="120"/>
      <c r="ISA212" s="120"/>
      <c r="ISB212" s="120"/>
      <c r="ISC212" s="120"/>
      <c r="ISD212" s="120"/>
      <c r="ISE212" s="120"/>
      <c r="ISF212" s="120"/>
      <c r="ISG212" s="120"/>
      <c r="ISH212" s="120"/>
      <c r="ISI212" s="120"/>
      <c r="ISJ212" s="120"/>
      <c r="ISK212" s="120"/>
      <c r="ISL212" s="120"/>
      <c r="ISM212" s="120"/>
      <c r="ISN212" s="120"/>
      <c r="ISO212" s="120"/>
      <c r="ISP212" s="120"/>
      <c r="ISQ212" s="120"/>
      <c r="ISR212" s="120"/>
      <c r="ISS212" s="120"/>
      <c r="IST212" s="120"/>
      <c r="ISU212" s="120"/>
      <c r="ISV212" s="120"/>
      <c r="ISW212" s="120"/>
      <c r="ISX212" s="120"/>
      <c r="ISY212" s="120"/>
      <c r="ISZ212" s="120"/>
      <c r="ITA212" s="120"/>
      <c r="ITB212" s="120"/>
      <c r="ITC212" s="120"/>
      <c r="ITD212" s="120"/>
      <c r="ITE212" s="120"/>
      <c r="ITF212" s="120"/>
      <c r="ITG212" s="120"/>
      <c r="ITH212" s="120"/>
      <c r="ITI212" s="120"/>
      <c r="ITJ212" s="120"/>
      <c r="ITK212" s="120"/>
      <c r="ITL212" s="120"/>
      <c r="ITM212" s="120"/>
      <c r="ITN212" s="120"/>
      <c r="ITO212" s="120"/>
      <c r="ITP212" s="120"/>
      <c r="ITQ212" s="120"/>
      <c r="ITR212" s="120"/>
      <c r="ITS212" s="120"/>
      <c r="ITT212" s="120"/>
      <c r="ITU212" s="120"/>
      <c r="ITV212" s="120"/>
      <c r="ITW212" s="120"/>
      <c r="ITX212" s="120"/>
      <c r="ITY212" s="120"/>
      <c r="ITZ212" s="120"/>
      <c r="IUA212" s="120"/>
      <c r="IUB212" s="120"/>
      <c r="IUC212" s="120"/>
      <c r="IUD212" s="120"/>
      <c r="IUE212" s="120"/>
      <c r="IUF212" s="120"/>
      <c r="IUG212" s="120"/>
      <c r="IUH212" s="120"/>
      <c r="IUI212" s="120"/>
      <c r="IUJ212" s="120"/>
      <c r="IUK212" s="120"/>
      <c r="IUL212" s="120"/>
      <c r="IUM212" s="120"/>
      <c r="IUN212" s="120"/>
      <c r="IUO212" s="120"/>
      <c r="IUP212" s="120"/>
      <c r="IUQ212" s="120"/>
      <c r="IUR212" s="120"/>
      <c r="IUS212" s="120"/>
      <c r="IUT212" s="120"/>
      <c r="IUU212" s="120"/>
      <c r="IUV212" s="120"/>
      <c r="IUW212" s="120"/>
      <c r="IUX212" s="120"/>
      <c r="IUY212" s="120"/>
      <c r="IUZ212" s="120"/>
      <c r="IVA212" s="120"/>
      <c r="IVB212" s="120"/>
      <c r="IVC212" s="120"/>
      <c r="IVD212" s="120"/>
      <c r="IVE212" s="120"/>
      <c r="IVF212" s="120"/>
      <c r="IVG212" s="120"/>
      <c r="IVH212" s="120"/>
      <c r="IVI212" s="120"/>
      <c r="IVJ212" s="120"/>
      <c r="IVK212" s="120"/>
      <c r="IVL212" s="120"/>
      <c r="IVM212" s="120"/>
      <c r="IVN212" s="120"/>
      <c r="IVO212" s="120"/>
      <c r="IVP212" s="120"/>
      <c r="IVQ212" s="120"/>
      <c r="IVR212" s="120"/>
      <c r="IVS212" s="120"/>
      <c r="IVT212" s="120"/>
      <c r="IVU212" s="120"/>
      <c r="IVV212" s="120"/>
      <c r="IVW212" s="120"/>
      <c r="IVX212" s="120"/>
      <c r="IVY212" s="120"/>
      <c r="IVZ212" s="120"/>
      <c r="IWA212" s="120"/>
      <c r="IWB212" s="120"/>
      <c r="IWC212" s="120"/>
      <c r="IWD212" s="120"/>
      <c r="IWE212" s="120"/>
      <c r="IWF212" s="120"/>
      <c r="IWG212" s="120"/>
      <c r="IWH212" s="120"/>
      <c r="IWI212" s="120"/>
      <c r="IWJ212" s="120"/>
      <c r="IWK212" s="120"/>
      <c r="IWL212" s="120"/>
      <c r="IWM212" s="120"/>
      <c r="IWN212" s="120"/>
      <c r="IWO212" s="120"/>
      <c r="IWP212" s="120"/>
      <c r="IWQ212" s="120"/>
      <c r="IWR212" s="120"/>
      <c r="IWS212" s="120"/>
      <c r="IWT212" s="120"/>
      <c r="IWU212" s="120"/>
      <c r="IWV212" s="120"/>
      <c r="IWW212" s="120"/>
      <c r="IWX212" s="120"/>
      <c r="IWY212" s="120"/>
      <c r="IWZ212" s="120"/>
      <c r="IXA212" s="120"/>
      <c r="IXB212" s="120"/>
      <c r="IXC212" s="120"/>
      <c r="IXD212" s="120"/>
      <c r="IXE212" s="120"/>
      <c r="IXF212" s="120"/>
      <c r="IXG212" s="120"/>
      <c r="IXH212" s="120"/>
      <c r="IXI212" s="120"/>
      <c r="IXJ212" s="120"/>
      <c r="IXK212" s="120"/>
      <c r="IXL212" s="120"/>
      <c r="IXM212" s="120"/>
      <c r="IXN212" s="120"/>
      <c r="IXO212" s="120"/>
      <c r="IXP212" s="120"/>
      <c r="IXQ212" s="120"/>
      <c r="IXR212" s="120"/>
      <c r="IXS212" s="120"/>
      <c r="IXT212" s="120"/>
      <c r="IXU212" s="120"/>
      <c r="IXV212" s="120"/>
      <c r="IXW212" s="120"/>
      <c r="IXX212" s="120"/>
      <c r="IXY212" s="120"/>
      <c r="IXZ212" s="120"/>
      <c r="IYA212" s="120"/>
      <c r="IYB212" s="120"/>
      <c r="IYC212" s="120"/>
      <c r="IYD212" s="120"/>
      <c r="IYE212" s="120"/>
      <c r="IYF212" s="120"/>
      <c r="IYG212" s="120"/>
      <c r="IYH212" s="120"/>
      <c r="IYI212" s="120"/>
      <c r="IYJ212" s="120"/>
      <c r="IYK212" s="120"/>
      <c r="IYL212" s="120"/>
      <c r="IYM212" s="120"/>
      <c r="IYN212" s="120"/>
      <c r="IYO212" s="120"/>
      <c r="IYP212" s="120"/>
      <c r="IYQ212" s="120"/>
      <c r="IYR212" s="120"/>
      <c r="IYS212" s="120"/>
      <c r="IYT212" s="120"/>
      <c r="IYU212" s="120"/>
      <c r="IYV212" s="120"/>
      <c r="IYW212" s="120"/>
      <c r="IYX212" s="120"/>
      <c r="IYY212" s="120"/>
      <c r="IYZ212" s="120"/>
      <c r="IZA212" s="120"/>
      <c r="IZB212" s="120"/>
      <c r="IZC212" s="120"/>
      <c r="IZD212" s="120"/>
      <c r="IZE212" s="120"/>
      <c r="IZF212" s="120"/>
      <c r="IZG212" s="120"/>
      <c r="IZH212" s="120"/>
      <c r="IZI212" s="120"/>
      <c r="IZJ212" s="120"/>
      <c r="IZK212" s="120"/>
      <c r="IZL212" s="120"/>
      <c r="IZM212" s="120"/>
      <c r="IZN212" s="120"/>
      <c r="IZO212" s="120"/>
      <c r="IZP212" s="120"/>
      <c r="IZQ212" s="120"/>
      <c r="IZR212" s="120"/>
      <c r="IZS212" s="120"/>
      <c r="IZT212" s="120"/>
      <c r="IZU212" s="120"/>
      <c r="IZV212" s="120"/>
      <c r="IZW212" s="120"/>
      <c r="IZX212" s="120"/>
      <c r="IZY212" s="120"/>
      <c r="IZZ212" s="120"/>
      <c r="JAA212" s="120"/>
      <c r="JAB212" s="120"/>
      <c r="JAC212" s="120"/>
      <c r="JAD212" s="120"/>
      <c r="JAE212" s="120"/>
      <c r="JAF212" s="120"/>
      <c r="JAG212" s="120"/>
      <c r="JAH212" s="120"/>
      <c r="JAI212" s="120"/>
      <c r="JAJ212" s="120"/>
      <c r="JAK212" s="120"/>
      <c r="JAL212" s="120"/>
      <c r="JAM212" s="120"/>
      <c r="JAN212" s="120"/>
      <c r="JAO212" s="120"/>
      <c r="JAP212" s="120"/>
      <c r="JAQ212" s="120"/>
      <c r="JAR212" s="120"/>
      <c r="JAS212" s="120"/>
      <c r="JAT212" s="120"/>
      <c r="JAU212" s="120"/>
      <c r="JAV212" s="120"/>
      <c r="JAW212" s="120"/>
      <c r="JAX212" s="120"/>
      <c r="JAY212" s="120"/>
      <c r="JAZ212" s="120"/>
      <c r="JBA212" s="120"/>
      <c r="JBB212" s="120"/>
      <c r="JBC212" s="120"/>
      <c r="JBD212" s="120"/>
      <c r="JBE212" s="120"/>
      <c r="JBF212" s="120"/>
      <c r="JBG212" s="120"/>
      <c r="JBH212" s="120"/>
      <c r="JBI212" s="120"/>
      <c r="JBJ212" s="120"/>
      <c r="JBK212" s="120"/>
      <c r="JBL212" s="120"/>
      <c r="JBM212" s="120"/>
      <c r="JBN212" s="120"/>
      <c r="JBO212" s="120"/>
      <c r="JBP212" s="120"/>
      <c r="JBQ212" s="120"/>
      <c r="JBR212" s="120"/>
      <c r="JBS212" s="120"/>
      <c r="JBT212" s="120"/>
      <c r="JBU212" s="120"/>
      <c r="JBV212" s="120"/>
      <c r="JBW212" s="120"/>
      <c r="JBX212" s="120"/>
      <c r="JBY212" s="120"/>
      <c r="JBZ212" s="120"/>
      <c r="JCA212" s="120"/>
      <c r="JCB212" s="120"/>
      <c r="JCC212" s="120"/>
      <c r="JCD212" s="120"/>
      <c r="JCE212" s="120"/>
      <c r="JCF212" s="120"/>
      <c r="JCG212" s="120"/>
      <c r="JCH212" s="120"/>
      <c r="JCI212" s="120"/>
      <c r="JCJ212" s="120"/>
      <c r="JCK212" s="120"/>
      <c r="JCL212" s="120"/>
      <c r="JCM212" s="120"/>
      <c r="JCN212" s="120"/>
      <c r="JCO212" s="120"/>
      <c r="JCP212" s="120"/>
      <c r="JCQ212" s="120"/>
      <c r="JCR212" s="120"/>
      <c r="JCS212" s="120"/>
      <c r="JCT212" s="120"/>
      <c r="JCU212" s="120"/>
      <c r="JCV212" s="120"/>
      <c r="JCW212" s="120"/>
      <c r="JCX212" s="120"/>
      <c r="JCY212" s="120"/>
      <c r="JCZ212" s="120"/>
      <c r="JDA212" s="120"/>
      <c r="JDB212" s="120"/>
      <c r="JDC212" s="120"/>
      <c r="JDD212" s="120"/>
      <c r="JDE212" s="120"/>
      <c r="JDF212" s="120"/>
      <c r="JDG212" s="120"/>
      <c r="JDH212" s="120"/>
      <c r="JDI212" s="120"/>
      <c r="JDJ212" s="120"/>
      <c r="JDK212" s="120"/>
      <c r="JDL212" s="120"/>
      <c r="JDM212" s="120"/>
      <c r="JDN212" s="120"/>
      <c r="JDO212" s="120"/>
      <c r="JDP212" s="120"/>
      <c r="JDQ212" s="120"/>
      <c r="JDR212" s="120"/>
      <c r="JDS212" s="120"/>
      <c r="JDT212" s="120"/>
      <c r="JDU212" s="120"/>
      <c r="JDV212" s="120"/>
      <c r="JDW212" s="120"/>
      <c r="JDX212" s="120"/>
      <c r="JDY212" s="120"/>
      <c r="JDZ212" s="120"/>
      <c r="JEA212" s="120"/>
      <c r="JEB212" s="120"/>
      <c r="JEC212" s="120"/>
      <c r="JED212" s="120"/>
      <c r="JEE212" s="120"/>
      <c r="JEF212" s="120"/>
      <c r="JEG212" s="120"/>
      <c r="JEH212" s="120"/>
      <c r="JEI212" s="120"/>
      <c r="JEJ212" s="120"/>
      <c r="JEK212" s="120"/>
      <c r="JEL212" s="120"/>
      <c r="JEM212" s="120"/>
      <c r="JEN212" s="120"/>
      <c r="JEO212" s="120"/>
      <c r="JEP212" s="120"/>
      <c r="JEQ212" s="120"/>
      <c r="JER212" s="120"/>
      <c r="JES212" s="120"/>
      <c r="JET212" s="120"/>
      <c r="JEU212" s="120"/>
      <c r="JEV212" s="120"/>
      <c r="JEW212" s="120"/>
      <c r="JEX212" s="120"/>
      <c r="JEY212" s="120"/>
      <c r="JEZ212" s="120"/>
      <c r="JFA212" s="120"/>
      <c r="JFB212" s="120"/>
      <c r="JFC212" s="120"/>
      <c r="JFD212" s="120"/>
      <c r="JFE212" s="120"/>
      <c r="JFF212" s="120"/>
      <c r="JFG212" s="120"/>
      <c r="JFH212" s="120"/>
      <c r="JFI212" s="120"/>
      <c r="JFJ212" s="120"/>
      <c r="JFK212" s="120"/>
      <c r="JFL212" s="120"/>
      <c r="JFM212" s="120"/>
      <c r="JFN212" s="120"/>
      <c r="JFO212" s="120"/>
      <c r="JFP212" s="120"/>
      <c r="JFQ212" s="120"/>
      <c r="JFR212" s="120"/>
      <c r="JFS212" s="120"/>
      <c r="JFT212" s="120"/>
      <c r="JFU212" s="120"/>
      <c r="JFV212" s="120"/>
      <c r="JFW212" s="120"/>
      <c r="JFX212" s="120"/>
      <c r="JFY212" s="120"/>
      <c r="JFZ212" s="120"/>
      <c r="JGA212" s="120"/>
      <c r="JGB212" s="120"/>
      <c r="JGC212" s="120"/>
      <c r="JGD212" s="120"/>
      <c r="JGE212" s="120"/>
      <c r="JGF212" s="120"/>
      <c r="JGG212" s="120"/>
      <c r="JGH212" s="120"/>
      <c r="JGI212" s="120"/>
      <c r="JGJ212" s="120"/>
      <c r="JGK212" s="120"/>
      <c r="JGL212" s="120"/>
      <c r="JGM212" s="120"/>
      <c r="JGN212" s="120"/>
      <c r="JGO212" s="120"/>
      <c r="JGP212" s="120"/>
      <c r="JGQ212" s="120"/>
      <c r="JGR212" s="120"/>
      <c r="JGS212" s="120"/>
      <c r="JGT212" s="120"/>
      <c r="JGU212" s="120"/>
      <c r="JGV212" s="120"/>
      <c r="JGW212" s="120"/>
      <c r="JGX212" s="120"/>
      <c r="JGY212" s="120"/>
      <c r="JGZ212" s="120"/>
      <c r="JHA212" s="120"/>
      <c r="JHB212" s="120"/>
      <c r="JHC212" s="120"/>
      <c r="JHD212" s="120"/>
      <c r="JHE212" s="120"/>
      <c r="JHF212" s="120"/>
      <c r="JHG212" s="120"/>
      <c r="JHH212" s="120"/>
      <c r="JHI212" s="120"/>
      <c r="JHJ212" s="120"/>
      <c r="JHK212" s="120"/>
      <c r="JHL212" s="120"/>
      <c r="JHM212" s="120"/>
      <c r="JHN212" s="120"/>
      <c r="JHO212" s="120"/>
      <c r="JHP212" s="120"/>
      <c r="JHQ212" s="120"/>
      <c r="JHR212" s="120"/>
      <c r="JHS212" s="120"/>
      <c r="JHT212" s="120"/>
      <c r="JHU212" s="120"/>
      <c r="JHV212" s="120"/>
      <c r="JHW212" s="120"/>
      <c r="JHX212" s="120"/>
      <c r="JHY212" s="120"/>
      <c r="JHZ212" s="120"/>
      <c r="JIA212" s="120"/>
      <c r="JIB212" s="120"/>
      <c r="JIC212" s="120"/>
      <c r="JID212" s="120"/>
      <c r="JIE212" s="120"/>
      <c r="JIF212" s="120"/>
      <c r="JIG212" s="120"/>
      <c r="JIH212" s="120"/>
      <c r="JII212" s="120"/>
      <c r="JIJ212" s="120"/>
      <c r="JIK212" s="120"/>
      <c r="JIL212" s="120"/>
      <c r="JIM212" s="120"/>
      <c r="JIN212" s="120"/>
      <c r="JIO212" s="120"/>
      <c r="JIP212" s="120"/>
      <c r="JIQ212" s="120"/>
      <c r="JIR212" s="120"/>
      <c r="JIS212" s="120"/>
      <c r="JIT212" s="120"/>
      <c r="JIU212" s="120"/>
      <c r="JIV212" s="120"/>
      <c r="JIW212" s="120"/>
      <c r="JIX212" s="120"/>
      <c r="JIY212" s="120"/>
      <c r="JIZ212" s="120"/>
      <c r="JJA212" s="120"/>
      <c r="JJB212" s="120"/>
      <c r="JJC212" s="120"/>
      <c r="JJD212" s="120"/>
      <c r="JJE212" s="120"/>
      <c r="JJF212" s="120"/>
      <c r="JJG212" s="120"/>
      <c r="JJH212" s="120"/>
      <c r="JJI212" s="120"/>
      <c r="JJJ212" s="120"/>
      <c r="JJK212" s="120"/>
      <c r="JJL212" s="120"/>
      <c r="JJM212" s="120"/>
      <c r="JJN212" s="120"/>
      <c r="JJO212" s="120"/>
      <c r="JJP212" s="120"/>
      <c r="JJQ212" s="120"/>
      <c r="JJR212" s="120"/>
      <c r="JJS212" s="120"/>
      <c r="JJT212" s="120"/>
      <c r="JJU212" s="120"/>
      <c r="JJV212" s="120"/>
      <c r="JJW212" s="120"/>
      <c r="JJX212" s="120"/>
      <c r="JJY212" s="120"/>
      <c r="JJZ212" s="120"/>
      <c r="JKA212" s="120"/>
      <c r="JKB212" s="120"/>
      <c r="JKC212" s="120"/>
      <c r="JKD212" s="120"/>
      <c r="JKE212" s="120"/>
      <c r="JKF212" s="120"/>
      <c r="JKG212" s="120"/>
      <c r="JKH212" s="120"/>
      <c r="JKI212" s="120"/>
      <c r="JKJ212" s="120"/>
      <c r="JKK212" s="120"/>
      <c r="JKL212" s="120"/>
      <c r="JKM212" s="120"/>
      <c r="JKN212" s="120"/>
      <c r="JKO212" s="120"/>
      <c r="JKP212" s="120"/>
      <c r="JKQ212" s="120"/>
      <c r="JKR212" s="120"/>
      <c r="JKS212" s="120"/>
      <c r="JKT212" s="120"/>
      <c r="JKU212" s="120"/>
      <c r="JKV212" s="120"/>
      <c r="JKW212" s="120"/>
      <c r="JKX212" s="120"/>
      <c r="JKY212" s="120"/>
      <c r="JKZ212" s="120"/>
      <c r="JLA212" s="120"/>
      <c r="JLB212" s="120"/>
      <c r="JLC212" s="120"/>
      <c r="JLD212" s="120"/>
      <c r="JLE212" s="120"/>
      <c r="JLF212" s="120"/>
      <c r="JLG212" s="120"/>
      <c r="JLH212" s="120"/>
      <c r="JLI212" s="120"/>
      <c r="JLJ212" s="120"/>
      <c r="JLK212" s="120"/>
      <c r="JLL212" s="120"/>
      <c r="JLM212" s="120"/>
      <c r="JLN212" s="120"/>
      <c r="JLO212" s="120"/>
      <c r="JLP212" s="120"/>
      <c r="JLQ212" s="120"/>
      <c r="JLR212" s="120"/>
      <c r="JLS212" s="120"/>
      <c r="JLT212" s="120"/>
      <c r="JLU212" s="120"/>
      <c r="JLV212" s="120"/>
      <c r="JLW212" s="120"/>
      <c r="JLX212" s="120"/>
      <c r="JLY212" s="120"/>
      <c r="JLZ212" s="120"/>
      <c r="JMA212" s="120"/>
      <c r="JMB212" s="120"/>
      <c r="JMC212" s="120"/>
      <c r="JMD212" s="120"/>
      <c r="JME212" s="120"/>
      <c r="JMF212" s="120"/>
      <c r="JMG212" s="120"/>
      <c r="JMH212" s="120"/>
      <c r="JMI212" s="120"/>
      <c r="JMJ212" s="120"/>
      <c r="JMK212" s="120"/>
      <c r="JML212" s="120"/>
      <c r="JMM212" s="120"/>
      <c r="JMN212" s="120"/>
      <c r="JMO212" s="120"/>
      <c r="JMP212" s="120"/>
      <c r="JMQ212" s="120"/>
      <c r="JMR212" s="120"/>
      <c r="JMS212" s="120"/>
      <c r="JMT212" s="120"/>
      <c r="JMU212" s="120"/>
      <c r="JMV212" s="120"/>
      <c r="JMW212" s="120"/>
      <c r="JMX212" s="120"/>
      <c r="JMY212" s="120"/>
      <c r="JMZ212" s="120"/>
      <c r="JNA212" s="120"/>
      <c r="JNB212" s="120"/>
      <c r="JNC212" s="120"/>
      <c r="JND212" s="120"/>
      <c r="JNE212" s="120"/>
      <c r="JNF212" s="120"/>
      <c r="JNG212" s="120"/>
      <c r="JNH212" s="120"/>
      <c r="JNI212" s="120"/>
      <c r="JNJ212" s="120"/>
      <c r="JNK212" s="120"/>
      <c r="JNL212" s="120"/>
      <c r="JNM212" s="120"/>
      <c r="JNN212" s="120"/>
      <c r="JNO212" s="120"/>
      <c r="JNP212" s="120"/>
      <c r="JNQ212" s="120"/>
      <c r="JNR212" s="120"/>
      <c r="JNS212" s="120"/>
      <c r="JNT212" s="120"/>
      <c r="JNU212" s="120"/>
      <c r="JNV212" s="120"/>
      <c r="JNW212" s="120"/>
      <c r="JNX212" s="120"/>
      <c r="JNY212" s="120"/>
      <c r="JNZ212" s="120"/>
      <c r="JOA212" s="120"/>
      <c r="JOB212" s="120"/>
      <c r="JOC212" s="120"/>
      <c r="JOD212" s="120"/>
      <c r="JOE212" s="120"/>
      <c r="JOF212" s="120"/>
      <c r="JOG212" s="120"/>
      <c r="JOH212" s="120"/>
      <c r="JOI212" s="120"/>
      <c r="JOJ212" s="120"/>
      <c r="JOK212" s="120"/>
      <c r="JOL212" s="120"/>
      <c r="JOM212" s="120"/>
      <c r="JON212" s="120"/>
      <c r="JOO212" s="120"/>
      <c r="JOP212" s="120"/>
      <c r="JOQ212" s="120"/>
      <c r="JOR212" s="120"/>
      <c r="JOS212" s="120"/>
      <c r="JOT212" s="120"/>
      <c r="JOU212" s="120"/>
      <c r="JOV212" s="120"/>
      <c r="JOW212" s="120"/>
      <c r="JOX212" s="120"/>
      <c r="JOY212" s="120"/>
      <c r="JOZ212" s="120"/>
      <c r="JPA212" s="120"/>
      <c r="JPB212" s="120"/>
      <c r="JPC212" s="120"/>
      <c r="JPD212" s="120"/>
      <c r="JPE212" s="120"/>
      <c r="JPF212" s="120"/>
      <c r="JPG212" s="120"/>
      <c r="JPH212" s="120"/>
      <c r="JPI212" s="120"/>
      <c r="JPJ212" s="120"/>
      <c r="JPK212" s="120"/>
      <c r="JPL212" s="120"/>
      <c r="JPM212" s="120"/>
      <c r="JPN212" s="120"/>
      <c r="JPO212" s="120"/>
      <c r="JPP212" s="120"/>
      <c r="JPQ212" s="120"/>
      <c r="JPR212" s="120"/>
      <c r="JPS212" s="120"/>
      <c r="JPT212" s="120"/>
      <c r="JPU212" s="120"/>
      <c r="JPV212" s="120"/>
      <c r="JPW212" s="120"/>
      <c r="JPX212" s="120"/>
      <c r="JPY212" s="120"/>
      <c r="JPZ212" s="120"/>
      <c r="JQA212" s="120"/>
      <c r="JQB212" s="120"/>
      <c r="JQC212" s="120"/>
      <c r="JQD212" s="120"/>
      <c r="JQE212" s="120"/>
      <c r="JQF212" s="120"/>
      <c r="JQG212" s="120"/>
      <c r="JQH212" s="120"/>
      <c r="JQI212" s="120"/>
      <c r="JQJ212" s="120"/>
      <c r="JQK212" s="120"/>
      <c r="JQL212" s="120"/>
      <c r="JQM212" s="120"/>
      <c r="JQN212" s="120"/>
      <c r="JQO212" s="120"/>
      <c r="JQP212" s="120"/>
      <c r="JQQ212" s="120"/>
      <c r="JQR212" s="120"/>
      <c r="JQS212" s="120"/>
      <c r="JQT212" s="120"/>
      <c r="JQU212" s="120"/>
      <c r="JQV212" s="120"/>
      <c r="JQW212" s="120"/>
      <c r="JQX212" s="120"/>
      <c r="JQY212" s="120"/>
      <c r="JQZ212" s="120"/>
      <c r="JRA212" s="120"/>
      <c r="JRB212" s="120"/>
      <c r="JRC212" s="120"/>
      <c r="JRD212" s="120"/>
      <c r="JRE212" s="120"/>
      <c r="JRF212" s="120"/>
      <c r="JRG212" s="120"/>
      <c r="JRH212" s="120"/>
      <c r="JRI212" s="120"/>
      <c r="JRJ212" s="120"/>
      <c r="JRK212" s="120"/>
      <c r="JRL212" s="120"/>
      <c r="JRM212" s="120"/>
      <c r="JRN212" s="120"/>
      <c r="JRO212" s="120"/>
      <c r="JRP212" s="120"/>
      <c r="JRQ212" s="120"/>
      <c r="JRR212" s="120"/>
      <c r="JRS212" s="120"/>
      <c r="JRT212" s="120"/>
      <c r="JRU212" s="120"/>
      <c r="JRV212" s="120"/>
      <c r="JRW212" s="120"/>
      <c r="JRX212" s="120"/>
      <c r="JRY212" s="120"/>
      <c r="JRZ212" s="120"/>
      <c r="JSA212" s="120"/>
      <c r="JSB212" s="120"/>
      <c r="JSC212" s="120"/>
      <c r="JSD212" s="120"/>
      <c r="JSE212" s="120"/>
      <c r="JSF212" s="120"/>
      <c r="JSG212" s="120"/>
      <c r="JSH212" s="120"/>
      <c r="JSI212" s="120"/>
      <c r="JSJ212" s="120"/>
      <c r="JSK212" s="120"/>
      <c r="JSL212" s="120"/>
      <c r="JSM212" s="120"/>
      <c r="JSN212" s="120"/>
      <c r="JSO212" s="120"/>
      <c r="JSP212" s="120"/>
      <c r="JSQ212" s="120"/>
      <c r="JSR212" s="120"/>
      <c r="JSS212" s="120"/>
      <c r="JST212" s="120"/>
      <c r="JSU212" s="120"/>
      <c r="JSV212" s="120"/>
      <c r="JSW212" s="120"/>
      <c r="JSX212" s="120"/>
      <c r="JSY212" s="120"/>
      <c r="JSZ212" s="120"/>
      <c r="JTA212" s="120"/>
      <c r="JTB212" s="120"/>
      <c r="JTC212" s="120"/>
      <c r="JTD212" s="120"/>
      <c r="JTE212" s="120"/>
      <c r="JTF212" s="120"/>
      <c r="JTG212" s="120"/>
      <c r="JTH212" s="120"/>
      <c r="JTI212" s="120"/>
      <c r="JTJ212" s="120"/>
      <c r="JTK212" s="120"/>
      <c r="JTL212" s="120"/>
      <c r="JTM212" s="120"/>
      <c r="JTN212" s="120"/>
      <c r="JTO212" s="120"/>
      <c r="JTP212" s="120"/>
      <c r="JTQ212" s="120"/>
      <c r="JTR212" s="120"/>
      <c r="JTS212" s="120"/>
      <c r="JTT212" s="120"/>
      <c r="JTU212" s="120"/>
      <c r="JTV212" s="120"/>
      <c r="JTW212" s="120"/>
      <c r="JTX212" s="120"/>
      <c r="JTY212" s="120"/>
      <c r="JTZ212" s="120"/>
      <c r="JUA212" s="120"/>
      <c r="JUB212" s="120"/>
      <c r="JUC212" s="120"/>
      <c r="JUD212" s="120"/>
      <c r="JUE212" s="120"/>
      <c r="JUF212" s="120"/>
      <c r="JUG212" s="120"/>
      <c r="JUH212" s="120"/>
      <c r="JUI212" s="120"/>
      <c r="JUJ212" s="120"/>
      <c r="JUK212" s="120"/>
      <c r="JUL212" s="120"/>
      <c r="JUM212" s="120"/>
      <c r="JUN212" s="120"/>
      <c r="JUO212" s="120"/>
      <c r="JUP212" s="120"/>
      <c r="JUQ212" s="120"/>
      <c r="JUR212" s="120"/>
      <c r="JUS212" s="120"/>
      <c r="JUT212" s="120"/>
      <c r="JUU212" s="120"/>
      <c r="JUV212" s="120"/>
      <c r="JUW212" s="120"/>
      <c r="JUX212" s="120"/>
      <c r="JUY212" s="120"/>
      <c r="JUZ212" s="120"/>
      <c r="JVA212" s="120"/>
      <c r="JVB212" s="120"/>
      <c r="JVC212" s="120"/>
      <c r="JVD212" s="120"/>
      <c r="JVE212" s="120"/>
      <c r="JVF212" s="120"/>
      <c r="JVG212" s="120"/>
      <c r="JVH212" s="120"/>
      <c r="JVI212" s="120"/>
      <c r="JVJ212" s="120"/>
      <c r="JVK212" s="120"/>
      <c r="JVL212" s="120"/>
      <c r="JVM212" s="120"/>
      <c r="JVN212" s="120"/>
      <c r="JVO212" s="120"/>
      <c r="JVP212" s="120"/>
      <c r="JVQ212" s="120"/>
      <c r="JVR212" s="120"/>
      <c r="JVS212" s="120"/>
      <c r="JVT212" s="120"/>
      <c r="JVU212" s="120"/>
      <c r="JVV212" s="120"/>
      <c r="JVW212" s="120"/>
      <c r="JVX212" s="120"/>
      <c r="JVY212" s="120"/>
      <c r="JVZ212" s="120"/>
      <c r="JWA212" s="120"/>
      <c r="JWB212" s="120"/>
      <c r="JWC212" s="120"/>
      <c r="JWD212" s="120"/>
      <c r="JWE212" s="120"/>
      <c r="JWF212" s="120"/>
      <c r="JWG212" s="120"/>
      <c r="JWH212" s="120"/>
      <c r="JWI212" s="120"/>
      <c r="JWJ212" s="120"/>
      <c r="JWK212" s="120"/>
      <c r="JWL212" s="120"/>
      <c r="JWM212" s="120"/>
      <c r="JWN212" s="120"/>
      <c r="JWO212" s="120"/>
      <c r="JWP212" s="120"/>
      <c r="JWQ212" s="120"/>
      <c r="JWR212" s="120"/>
      <c r="JWS212" s="120"/>
      <c r="JWT212" s="120"/>
      <c r="JWU212" s="120"/>
      <c r="JWV212" s="120"/>
      <c r="JWW212" s="120"/>
      <c r="JWX212" s="120"/>
      <c r="JWY212" s="120"/>
      <c r="JWZ212" s="120"/>
      <c r="JXA212" s="120"/>
      <c r="JXB212" s="120"/>
      <c r="JXC212" s="120"/>
      <c r="JXD212" s="120"/>
      <c r="JXE212" s="120"/>
      <c r="JXF212" s="120"/>
      <c r="JXG212" s="120"/>
      <c r="JXH212" s="120"/>
      <c r="JXI212" s="120"/>
      <c r="JXJ212" s="120"/>
      <c r="JXK212" s="120"/>
      <c r="JXL212" s="120"/>
      <c r="JXM212" s="120"/>
      <c r="JXN212" s="120"/>
      <c r="JXO212" s="120"/>
      <c r="JXP212" s="120"/>
      <c r="JXQ212" s="120"/>
      <c r="JXR212" s="120"/>
      <c r="JXS212" s="120"/>
      <c r="JXT212" s="120"/>
      <c r="JXU212" s="120"/>
      <c r="JXV212" s="120"/>
      <c r="JXW212" s="120"/>
      <c r="JXX212" s="120"/>
      <c r="JXY212" s="120"/>
      <c r="JXZ212" s="120"/>
      <c r="JYA212" s="120"/>
      <c r="JYB212" s="120"/>
      <c r="JYC212" s="120"/>
      <c r="JYD212" s="120"/>
      <c r="JYE212" s="120"/>
      <c r="JYF212" s="120"/>
      <c r="JYG212" s="120"/>
      <c r="JYH212" s="120"/>
      <c r="JYI212" s="120"/>
      <c r="JYJ212" s="120"/>
      <c r="JYK212" s="120"/>
      <c r="JYL212" s="120"/>
      <c r="JYM212" s="120"/>
      <c r="JYN212" s="120"/>
      <c r="JYO212" s="120"/>
      <c r="JYP212" s="120"/>
      <c r="JYQ212" s="120"/>
      <c r="JYR212" s="120"/>
      <c r="JYS212" s="120"/>
      <c r="JYT212" s="120"/>
      <c r="JYU212" s="120"/>
      <c r="JYV212" s="120"/>
      <c r="JYW212" s="120"/>
      <c r="JYX212" s="120"/>
      <c r="JYY212" s="120"/>
      <c r="JYZ212" s="120"/>
      <c r="JZA212" s="120"/>
      <c r="JZB212" s="120"/>
      <c r="JZC212" s="120"/>
      <c r="JZD212" s="120"/>
      <c r="JZE212" s="120"/>
      <c r="JZF212" s="120"/>
      <c r="JZG212" s="120"/>
      <c r="JZH212" s="120"/>
      <c r="JZI212" s="120"/>
      <c r="JZJ212" s="120"/>
      <c r="JZK212" s="120"/>
      <c r="JZL212" s="120"/>
      <c r="JZM212" s="120"/>
      <c r="JZN212" s="120"/>
      <c r="JZO212" s="120"/>
      <c r="JZP212" s="120"/>
      <c r="JZQ212" s="120"/>
      <c r="JZR212" s="120"/>
      <c r="JZS212" s="120"/>
      <c r="JZT212" s="120"/>
      <c r="JZU212" s="120"/>
      <c r="JZV212" s="120"/>
      <c r="JZW212" s="120"/>
      <c r="JZX212" s="120"/>
      <c r="JZY212" s="120"/>
      <c r="JZZ212" s="120"/>
      <c r="KAA212" s="120"/>
      <c r="KAB212" s="120"/>
      <c r="KAC212" s="120"/>
      <c r="KAD212" s="120"/>
      <c r="KAE212" s="120"/>
      <c r="KAF212" s="120"/>
      <c r="KAG212" s="120"/>
      <c r="KAH212" s="120"/>
      <c r="KAI212" s="120"/>
      <c r="KAJ212" s="120"/>
      <c r="KAK212" s="120"/>
      <c r="KAL212" s="120"/>
      <c r="KAM212" s="120"/>
      <c r="KAN212" s="120"/>
      <c r="KAO212" s="120"/>
      <c r="KAP212" s="120"/>
      <c r="KAQ212" s="120"/>
      <c r="KAR212" s="120"/>
      <c r="KAS212" s="120"/>
      <c r="KAT212" s="120"/>
      <c r="KAU212" s="120"/>
      <c r="KAV212" s="120"/>
      <c r="KAW212" s="120"/>
      <c r="KAX212" s="120"/>
      <c r="KAY212" s="120"/>
      <c r="KAZ212" s="120"/>
      <c r="KBA212" s="120"/>
      <c r="KBB212" s="120"/>
      <c r="KBC212" s="120"/>
      <c r="KBD212" s="120"/>
      <c r="KBE212" s="120"/>
      <c r="KBF212" s="120"/>
      <c r="KBG212" s="120"/>
      <c r="KBH212" s="120"/>
      <c r="KBI212" s="120"/>
      <c r="KBJ212" s="120"/>
      <c r="KBK212" s="120"/>
      <c r="KBL212" s="120"/>
      <c r="KBM212" s="120"/>
      <c r="KBN212" s="120"/>
      <c r="KBO212" s="120"/>
      <c r="KBP212" s="120"/>
      <c r="KBQ212" s="120"/>
      <c r="KBR212" s="120"/>
      <c r="KBS212" s="120"/>
      <c r="KBT212" s="120"/>
      <c r="KBU212" s="120"/>
      <c r="KBV212" s="120"/>
      <c r="KBW212" s="120"/>
      <c r="KBX212" s="120"/>
      <c r="KBY212" s="120"/>
      <c r="KBZ212" s="120"/>
      <c r="KCA212" s="120"/>
      <c r="KCB212" s="120"/>
      <c r="KCC212" s="120"/>
      <c r="KCD212" s="120"/>
      <c r="KCE212" s="120"/>
      <c r="KCF212" s="120"/>
      <c r="KCG212" s="120"/>
      <c r="KCH212" s="120"/>
      <c r="KCI212" s="120"/>
      <c r="KCJ212" s="120"/>
      <c r="KCK212" s="120"/>
      <c r="KCL212" s="120"/>
      <c r="KCM212" s="120"/>
      <c r="KCN212" s="120"/>
      <c r="KCO212" s="120"/>
      <c r="KCP212" s="120"/>
      <c r="KCQ212" s="120"/>
      <c r="KCR212" s="120"/>
      <c r="KCS212" s="120"/>
      <c r="KCT212" s="120"/>
      <c r="KCU212" s="120"/>
      <c r="KCV212" s="120"/>
      <c r="KCW212" s="120"/>
      <c r="KCX212" s="120"/>
      <c r="KCY212" s="120"/>
      <c r="KCZ212" s="120"/>
      <c r="KDA212" s="120"/>
      <c r="KDB212" s="120"/>
      <c r="KDC212" s="120"/>
      <c r="KDD212" s="120"/>
      <c r="KDE212" s="120"/>
      <c r="KDF212" s="120"/>
      <c r="KDG212" s="120"/>
      <c r="KDH212" s="120"/>
      <c r="KDI212" s="120"/>
      <c r="KDJ212" s="120"/>
      <c r="KDK212" s="120"/>
      <c r="KDL212" s="120"/>
      <c r="KDM212" s="120"/>
      <c r="KDN212" s="120"/>
      <c r="KDO212" s="120"/>
      <c r="KDP212" s="120"/>
      <c r="KDQ212" s="120"/>
      <c r="KDR212" s="120"/>
      <c r="KDS212" s="120"/>
      <c r="KDT212" s="120"/>
      <c r="KDU212" s="120"/>
      <c r="KDV212" s="120"/>
      <c r="KDW212" s="120"/>
      <c r="KDX212" s="120"/>
      <c r="KDY212" s="120"/>
      <c r="KDZ212" s="120"/>
      <c r="KEA212" s="120"/>
      <c r="KEB212" s="120"/>
      <c r="KEC212" s="120"/>
      <c r="KED212" s="120"/>
      <c r="KEE212" s="120"/>
      <c r="KEF212" s="120"/>
      <c r="KEG212" s="120"/>
      <c r="KEH212" s="120"/>
      <c r="KEI212" s="120"/>
      <c r="KEJ212" s="120"/>
      <c r="KEK212" s="120"/>
      <c r="KEL212" s="120"/>
      <c r="KEM212" s="120"/>
      <c r="KEN212" s="120"/>
      <c r="KEO212" s="120"/>
      <c r="KEP212" s="120"/>
      <c r="KEQ212" s="120"/>
      <c r="KER212" s="120"/>
      <c r="KES212" s="120"/>
      <c r="KET212" s="120"/>
      <c r="KEU212" s="120"/>
      <c r="KEV212" s="120"/>
      <c r="KEW212" s="120"/>
      <c r="KEX212" s="120"/>
      <c r="KEY212" s="120"/>
      <c r="KEZ212" s="120"/>
      <c r="KFA212" s="120"/>
      <c r="KFB212" s="120"/>
      <c r="KFC212" s="120"/>
      <c r="KFD212" s="120"/>
      <c r="KFE212" s="120"/>
      <c r="KFF212" s="120"/>
      <c r="KFG212" s="120"/>
      <c r="KFH212" s="120"/>
      <c r="KFI212" s="120"/>
      <c r="KFJ212" s="120"/>
      <c r="KFK212" s="120"/>
      <c r="KFL212" s="120"/>
      <c r="KFM212" s="120"/>
      <c r="KFN212" s="120"/>
      <c r="KFO212" s="120"/>
      <c r="KFP212" s="120"/>
      <c r="KFQ212" s="120"/>
      <c r="KFR212" s="120"/>
      <c r="KFS212" s="120"/>
      <c r="KFT212" s="120"/>
      <c r="KFU212" s="120"/>
      <c r="KFV212" s="120"/>
      <c r="KFW212" s="120"/>
      <c r="KFX212" s="120"/>
      <c r="KFY212" s="120"/>
      <c r="KFZ212" s="120"/>
      <c r="KGA212" s="120"/>
      <c r="KGB212" s="120"/>
      <c r="KGC212" s="120"/>
      <c r="KGD212" s="120"/>
      <c r="KGE212" s="120"/>
      <c r="KGF212" s="120"/>
      <c r="KGG212" s="120"/>
      <c r="KGH212" s="120"/>
      <c r="KGI212" s="120"/>
      <c r="KGJ212" s="120"/>
      <c r="KGK212" s="120"/>
      <c r="KGL212" s="120"/>
      <c r="KGM212" s="120"/>
      <c r="KGN212" s="120"/>
      <c r="KGO212" s="120"/>
      <c r="KGP212" s="120"/>
      <c r="KGQ212" s="120"/>
      <c r="KGR212" s="120"/>
      <c r="KGS212" s="120"/>
      <c r="KGT212" s="120"/>
      <c r="KGU212" s="120"/>
      <c r="KGV212" s="120"/>
      <c r="KGW212" s="120"/>
      <c r="KGX212" s="120"/>
      <c r="KGY212" s="120"/>
      <c r="KGZ212" s="120"/>
      <c r="KHA212" s="120"/>
      <c r="KHB212" s="120"/>
      <c r="KHC212" s="120"/>
      <c r="KHD212" s="120"/>
      <c r="KHE212" s="120"/>
      <c r="KHF212" s="120"/>
      <c r="KHG212" s="120"/>
      <c r="KHH212" s="120"/>
      <c r="KHI212" s="120"/>
      <c r="KHJ212" s="120"/>
      <c r="KHK212" s="120"/>
      <c r="KHL212" s="120"/>
      <c r="KHM212" s="120"/>
      <c r="KHN212" s="120"/>
      <c r="KHO212" s="120"/>
      <c r="KHP212" s="120"/>
      <c r="KHQ212" s="120"/>
      <c r="KHR212" s="120"/>
      <c r="KHS212" s="120"/>
      <c r="KHT212" s="120"/>
      <c r="KHU212" s="120"/>
      <c r="KHV212" s="120"/>
      <c r="KHW212" s="120"/>
      <c r="KHX212" s="120"/>
      <c r="KHY212" s="120"/>
      <c r="KHZ212" s="120"/>
      <c r="KIA212" s="120"/>
      <c r="KIB212" s="120"/>
      <c r="KIC212" s="120"/>
      <c r="KID212" s="120"/>
      <c r="KIE212" s="120"/>
      <c r="KIF212" s="120"/>
      <c r="KIG212" s="120"/>
      <c r="KIH212" s="120"/>
      <c r="KII212" s="120"/>
      <c r="KIJ212" s="120"/>
      <c r="KIK212" s="120"/>
      <c r="KIL212" s="120"/>
      <c r="KIM212" s="120"/>
      <c r="KIN212" s="120"/>
      <c r="KIO212" s="120"/>
      <c r="KIP212" s="120"/>
      <c r="KIQ212" s="120"/>
      <c r="KIR212" s="120"/>
      <c r="KIS212" s="120"/>
      <c r="KIT212" s="120"/>
      <c r="KIU212" s="120"/>
      <c r="KIV212" s="120"/>
      <c r="KIW212" s="120"/>
      <c r="KIX212" s="120"/>
      <c r="KIY212" s="120"/>
      <c r="KIZ212" s="120"/>
      <c r="KJA212" s="120"/>
      <c r="KJB212" s="120"/>
      <c r="KJC212" s="120"/>
      <c r="KJD212" s="120"/>
      <c r="KJE212" s="120"/>
      <c r="KJF212" s="120"/>
      <c r="KJG212" s="120"/>
      <c r="KJH212" s="120"/>
      <c r="KJI212" s="120"/>
      <c r="KJJ212" s="120"/>
      <c r="KJK212" s="120"/>
      <c r="KJL212" s="120"/>
      <c r="KJM212" s="120"/>
      <c r="KJN212" s="120"/>
      <c r="KJO212" s="120"/>
      <c r="KJP212" s="120"/>
      <c r="KJQ212" s="120"/>
      <c r="KJR212" s="120"/>
      <c r="KJS212" s="120"/>
      <c r="KJT212" s="120"/>
      <c r="KJU212" s="120"/>
      <c r="KJV212" s="120"/>
      <c r="KJW212" s="120"/>
      <c r="KJX212" s="120"/>
      <c r="KJY212" s="120"/>
      <c r="KJZ212" s="120"/>
      <c r="KKA212" s="120"/>
      <c r="KKB212" s="120"/>
      <c r="KKC212" s="120"/>
      <c r="KKD212" s="120"/>
      <c r="KKE212" s="120"/>
      <c r="KKF212" s="120"/>
      <c r="KKG212" s="120"/>
      <c r="KKH212" s="120"/>
      <c r="KKI212" s="120"/>
      <c r="KKJ212" s="120"/>
      <c r="KKK212" s="120"/>
      <c r="KKL212" s="120"/>
      <c r="KKM212" s="120"/>
      <c r="KKN212" s="120"/>
      <c r="KKO212" s="120"/>
      <c r="KKP212" s="120"/>
      <c r="KKQ212" s="120"/>
      <c r="KKR212" s="120"/>
      <c r="KKS212" s="120"/>
      <c r="KKT212" s="120"/>
      <c r="KKU212" s="120"/>
      <c r="KKV212" s="120"/>
      <c r="KKW212" s="120"/>
      <c r="KKX212" s="120"/>
      <c r="KKY212" s="120"/>
      <c r="KKZ212" s="120"/>
      <c r="KLA212" s="120"/>
      <c r="KLB212" s="120"/>
      <c r="KLC212" s="120"/>
      <c r="KLD212" s="120"/>
      <c r="KLE212" s="120"/>
      <c r="KLF212" s="120"/>
      <c r="KLG212" s="120"/>
      <c r="KLH212" s="120"/>
      <c r="KLI212" s="120"/>
      <c r="KLJ212" s="120"/>
      <c r="KLK212" s="120"/>
      <c r="KLL212" s="120"/>
      <c r="KLM212" s="120"/>
      <c r="KLN212" s="120"/>
      <c r="KLO212" s="120"/>
      <c r="KLP212" s="120"/>
      <c r="KLQ212" s="120"/>
      <c r="KLR212" s="120"/>
      <c r="KLS212" s="120"/>
      <c r="KLT212" s="120"/>
      <c r="KLU212" s="120"/>
      <c r="KLV212" s="120"/>
      <c r="KLW212" s="120"/>
      <c r="KLX212" s="120"/>
      <c r="KLY212" s="120"/>
      <c r="KLZ212" s="120"/>
      <c r="KMA212" s="120"/>
      <c r="KMB212" s="120"/>
      <c r="KMC212" s="120"/>
      <c r="KMD212" s="120"/>
      <c r="KME212" s="120"/>
      <c r="KMF212" s="120"/>
      <c r="KMG212" s="120"/>
      <c r="KMH212" s="120"/>
      <c r="KMI212" s="120"/>
      <c r="KMJ212" s="120"/>
      <c r="KMK212" s="120"/>
      <c r="KML212" s="120"/>
      <c r="KMM212" s="120"/>
      <c r="KMN212" s="120"/>
      <c r="KMO212" s="120"/>
      <c r="KMP212" s="120"/>
      <c r="KMQ212" s="120"/>
      <c r="KMR212" s="120"/>
      <c r="KMS212" s="120"/>
      <c r="KMT212" s="120"/>
      <c r="KMU212" s="120"/>
      <c r="KMV212" s="120"/>
      <c r="KMW212" s="120"/>
      <c r="KMX212" s="120"/>
      <c r="KMY212" s="120"/>
      <c r="KMZ212" s="120"/>
      <c r="KNA212" s="120"/>
      <c r="KNB212" s="120"/>
      <c r="KNC212" s="120"/>
      <c r="KND212" s="120"/>
      <c r="KNE212" s="120"/>
      <c r="KNF212" s="120"/>
      <c r="KNG212" s="120"/>
      <c r="KNH212" s="120"/>
      <c r="KNI212" s="120"/>
      <c r="KNJ212" s="120"/>
      <c r="KNK212" s="120"/>
      <c r="KNL212" s="120"/>
      <c r="KNM212" s="120"/>
      <c r="KNN212" s="120"/>
      <c r="KNO212" s="120"/>
      <c r="KNP212" s="120"/>
      <c r="KNQ212" s="120"/>
      <c r="KNR212" s="120"/>
      <c r="KNS212" s="120"/>
      <c r="KNT212" s="120"/>
      <c r="KNU212" s="120"/>
      <c r="KNV212" s="120"/>
      <c r="KNW212" s="120"/>
      <c r="KNX212" s="120"/>
      <c r="KNY212" s="120"/>
      <c r="KNZ212" s="120"/>
      <c r="KOA212" s="120"/>
      <c r="KOB212" s="120"/>
      <c r="KOC212" s="120"/>
      <c r="KOD212" s="120"/>
      <c r="KOE212" s="120"/>
      <c r="KOF212" s="120"/>
      <c r="KOG212" s="120"/>
      <c r="KOH212" s="120"/>
      <c r="KOI212" s="120"/>
      <c r="KOJ212" s="120"/>
      <c r="KOK212" s="120"/>
      <c r="KOL212" s="120"/>
      <c r="KOM212" s="120"/>
      <c r="KON212" s="120"/>
      <c r="KOO212" s="120"/>
      <c r="KOP212" s="120"/>
      <c r="KOQ212" s="120"/>
      <c r="KOR212" s="120"/>
      <c r="KOS212" s="120"/>
      <c r="KOT212" s="120"/>
      <c r="KOU212" s="120"/>
      <c r="KOV212" s="120"/>
      <c r="KOW212" s="120"/>
      <c r="KOX212" s="120"/>
      <c r="KOY212" s="120"/>
      <c r="KOZ212" s="120"/>
      <c r="KPA212" s="120"/>
      <c r="KPB212" s="120"/>
      <c r="KPC212" s="120"/>
      <c r="KPD212" s="120"/>
      <c r="KPE212" s="120"/>
      <c r="KPF212" s="120"/>
      <c r="KPG212" s="120"/>
      <c r="KPH212" s="120"/>
      <c r="KPI212" s="120"/>
      <c r="KPJ212" s="120"/>
      <c r="KPK212" s="120"/>
      <c r="KPL212" s="120"/>
      <c r="KPM212" s="120"/>
      <c r="KPN212" s="120"/>
      <c r="KPO212" s="120"/>
      <c r="KPP212" s="120"/>
      <c r="KPQ212" s="120"/>
      <c r="KPR212" s="120"/>
      <c r="KPS212" s="120"/>
      <c r="KPT212" s="120"/>
      <c r="KPU212" s="120"/>
      <c r="KPV212" s="120"/>
      <c r="KPW212" s="120"/>
      <c r="KPX212" s="120"/>
      <c r="KPY212" s="120"/>
      <c r="KPZ212" s="120"/>
      <c r="KQA212" s="120"/>
      <c r="KQB212" s="120"/>
      <c r="KQC212" s="120"/>
      <c r="KQD212" s="120"/>
      <c r="KQE212" s="120"/>
      <c r="KQF212" s="120"/>
      <c r="KQG212" s="120"/>
      <c r="KQH212" s="120"/>
      <c r="KQI212" s="120"/>
      <c r="KQJ212" s="120"/>
      <c r="KQK212" s="120"/>
      <c r="KQL212" s="120"/>
      <c r="KQM212" s="120"/>
      <c r="KQN212" s="120"/>
      <c r="KQO212" s="120"/>
      <c r="KQP212" s="120"/>
      <c r="KQQ212" s="120"/>
      <c r="KQR212" s="120"/>
      <c r="KQS212" s="120"/>
      <c r="KQT212" s="120"/>
      <c r="KQU212" s="120"/>
      <c r="KQV212" s="120"/>
      <c r="KQW212" s="120"/>
      <c r="KQX212" s="120"/>
      <c r="KQY212" s="120"/>
      <c r="KQZ212" s="120"/>
      <c r="KRA212" s="120"/>
      <c r="KRB212" s="120"/>
      <c r="KRC212" s="120"/>
      <c r="KRD212" s="120"/>
      <c r="KRE212" s="120"/>
      <c r="KRF212" s="120"/>
      <c r="KRG212" s="120"/>
      <c r="KRH212" s="120"/>
      <c r="KRI212" s="120"/>
      <c r="KRJ212" s="120"/>
      <c r="KRK212" s="120"/>
      <c r="KRL212" s="120"/>
      <c r="KRM212" s="120"/>
      <c r="KRN212" s="120"/>
      <c r="KRO212" s="120"/>
      <c r="KRP212" s="120"/>
      <c r="KRQ212" s="120"/>
      <c r="KRR212" s="120"/>
      <c r="KRS212" s="120"/>
      <c r="KRT212" s="120"/>
      <c r="KRU212" s="120"/>
      <c r="KRV212" s="120"/>
      <c r="KRW212" s="120"/>
      <c r="KRX212" s="120"/>
      <c r="KRY212" s="120"/>
      <c r="KRZ212" s="120"/>
      <c r="KSA212" s="120"/>
      <c r="KSB212" s="120"/>
      <c r="KSC212" s="120"/>
      <c r="KSD212" s="120"/>
      <c r="KSE212" s="120"/>
      <c r="KSF212" s="120"/>
      <c r="KSG212" s="120"/>
      <c r="KSH212" s="120"/>
      <c r="KSI212" s="120"/>
      <c r="KSJ212" s="120"/>
      <c r="KSK212" s="120"/>
      <c r="KSL212" s="120"/>
      <c r="KSM212" s="120"/>
      <c r="KSN212" s="120"/>
      <c r="KSO212" s="120"/>
      <c r="KSP212" s="120"/>
      <c r="KSQ212" s="120"/>
      <c r="KSR212" s="120"/>
      <c r="KSS212" s="120"/>
      <c r="KST212" s="120"/>
      <c r="KSU212" s="120"/>
      <c r="KSV212" s="120"/>
      <c r="KSW212" s="120"/>
      <c r="KSX212" s="120"/>
      <c r="KSY212" s="120"/>
      <c r="KSZ212" s="120"/>
      <c r="KTA212" s="120"/>
      <c r="KTB212" s="120"/>
      <c r="KTC212" s="120"/>
      <c r="KTD212" s="120"/>
      <c r="KTE212" s="120"/>
      <c r="KTF212" s="120"/>
      <c r="KTG212" s="120"/>
      <c r="KTH212" s="120"/>
      <c r="KTI212" s="120"/>
      <c r="KTJ212" s="120"/>
      <c r="KTK212" s="120"/>
      <c r="KTL212" s="120"/>
      <c r="KTM212" s="120"/>
      <c r="KTN212" s="120"/>
      <c r="KTO212" s="120"/>
      <c r="KTP212" s="120"/>
      <c r="KTQ212" s="120"/>
      <c r="KTR212" s="120"/>
      <c r="KTS212" s="120"/>
      <c r="KTT212" s="120"/>
      <c r="KTU212" s="120"/>
      <c r="KTV212" s="120"/>
      <c r="KTW212" s="120"/>
      <c r="KTX212" s="120"/>
      <c r="KTY212" s="120"/>
      <c r="KTZ212" s="120"/>
      <c r="KUA212" s="120"/>
      <c r="KUB212" s="120"/>
      <c r="KUC212" s="120"/>
      <c r="KUD212" s="120"/>
      <c r="KUE212" s="120"/>
      <c r="KUF212" s="120"/>
      <c r="KUG212" s="120"/>
      <c r="KUH212" s="120"/>
      <c r="KUI212" s="120"/>
      <c r="KUJ212" s="120"/>
      <c r="KUK212" s="120"/>
      <c r="KUL212" s="120"/>
      <c r="KUM212" s="120"/>
      <c r="KUN212" s="120"/>
      <c r="KUO212" s="120"/>
      <c r="KUP212" s="120"/>
      <c r="KUQ212" s="120"/>
      <c r="KUR212" s="120"/>
      <c r="KUS212" s="120"/>
      <c r="KUT212" s="120"/>
      <c r="KUU212" s="120"/>
      <c r="KUV212" s="120"/>
      <c r="KUW212" s="120"/>
      <c r="KUX212" s="120"/>
      <c r="KUY212" s="120"/>
      <c r="KUZ212" s="120"/>
      <c r="KVA212" s="120"/>
      <c r="KVB212" s="120"/>
      <c r="KVC212" s="120"/>
      <c r="KVD212" s="120"/>
      <c r="KVE212" s="120"/>
      <c r="KVF212" s="120"/>
      <c r="KVG212" s="120"/>
      <c r="KVH212" s="120"/>
      <c r="KVI212" s="120"/>
      <c r="KVJ212" s="120"/>
      <c r="KVK212" s="120"/>
      <c r="KVL212" s="120"/>
      <c r="KVM212" s="120"/>
      <c r="KVN212" s="120"/>
      <c r="KVO212" s="120"/>
      <c r="KVP212" s="120"/>
      <c r="KVQ212" s="120"/>
      <c r="KVR212" s="120"/>
      <c r="KVS212" s="120"/>
      <c r="KVT212" s="120"/>
      <c r="KVU212" s="120"/>
      <c r="KVV212" s="120"/>
      <c r="KVW212" s="120"/>
      <c r="KVX212" s="120"/>
      <c r="KVY212" s="120"/>
      <c r="KVZ212" s="120"/>
      <c r="KWA212" s="120"/>
      <c r="KWB212" s="120"/>
      <c r="KWC212" s="120"/>
      <c r="KWD212" s="120"/>
      <c r="KWE212" s="120"/>
      <c r="KWF212" s="120"/>
      <c r="KWG212" s="120"/>
      <c r="KWH212" s="120"/>
      <c r="KWI212" s="120"/>
      <c r="KWJ212" s="120"/>
      <c r="KWK212" s="120"/>
      <c r="KWL212" s="120"/>
      <c r="KWM212" s="120"/>
      <c r="KWN212" s="120"/>
      <c r="KWO212" s="120"/>
      <c r="KWP212" s="120"/>
      <c r="KWQ212" s="120"/>
      <c r="KWR212" s="120"/>
      <c r="KWS212" s="120"/>
      <c r="KWT212" s="120"/>
      <c r="KWU212" s="120"/>
      <c r="KWV212" s="120"/>
      <c r="KWW212" s="120"/>
      <c r="KWX212" s="120"/>
      <c r="KWY212" s="120"/>
      <c r="KWZ212" s="120"/>
      <c r="KXA212" s="120"/>
      <c r="KXB212" s="120"/>
      <c r="KXC212" s="120"/>
      <c r="KXD212" s="120"/>
      <c r="KXE212" s="120"/>
      <c r="KXF212" s="120"/>
      <c r="KXG212" s="120"/>
      <c r="KXH212" s="120"/>
      <c r="KXI212" s="120"/>
      <c r="KXJ212" s="120"/>
      <c r="KXK212" s="120"/>
      <c r="KXL212" s="120"/>
      <c r="KXM212" s="120"/>
      <c r="KXN212" s="120"/>
      <c r="KXO212" s="120"/>
      <c r="KXP212" s="120"/>
      <c r="KXQ212" s="120"/>
      <c r="KXR212" s="120"/>
      <c r="KXS212" s="120"/>
      <c r="KXT212" s="120"/>
      <c r="KXU212" s="120"/>
      <c r="KXV212" s="120"/>
      <c r="KXW212" s="120"/>
      <c r="KXX212" s="120"/>
      <c r="KXY212" s="120"/>
      <c r="KXZ212" s="120"/>
      <c r="KYA212" s="120"/>
      <c r="KYB212" s="120"/>
      <c r="KYC212" s="120"/>
      <c r="KYD212" s="120"/>
      <c r="KYE212" s="120"/>
      <c r="KYF212" s="120"/>
      <c r="KYG212" s="120"/>
      <c r="KYH212" s="120"/>
      <c r="KYI212" s="120"/>
      <c r="KYJ212" s="120"/>
      <c r="KYK212" s="120"/>
      <c r="KYL212" s="120"/>
      <c r="KYM212" s="120"/>
      <c r="KYN212" s="120"/>
      <c r="KYO212" s="120"/>
      <c r="KYP212" s="120"/>
      <c r="KYQ212" s="120"/>
      <c r="KYR212" s="120"/>
      <c r="KYS212" s="120"/>
      <c r="KYT212" s="120"/>
      <c r="KYU212" s="120"/>
      <c r="KYV212" s="120"/>
      <c r="KYW212" s="120"/>
      <c r="KYX212" s="120"/>
      <c r="KYY212" s="120"/>
      <c r="KYZ212" s="120"/>
      <c r="KZA212" s="120"/>
      <c r="KZB212" s="120"/>
      <c r="KZC212" s="120"/>
      <c r="KZD212" s="120"/>
      <c r="KZE212" s="120"/>
      <c r="KZF212" s="120"/>
      <c r="KZG212" s="120"/>
      <c r="KZH212" s="120"/>
      <c r="KZI212" s="120"/>
      <c r="KZJ212" s="120"/>
      <c r="KZK212" s="120"/>
      <c r="KZL212" s="120"/>
      <c r="KZM212" s="120"/>
      <c r="KZN212" s="120"/>
      <c r="KZO212" s="120"/>
      <c r="KZP212" s="120"/>
      <c r="KZQ212" s="120"/>
      <c r="KZR212" s="120"/>
      <c r="KZS212" s="120"/>
      <c r="KZT212" s="120"/>
      <c r="KZU212" s="120"/>
      <c r="KZV212" s="120"/>
      <c r="KZW212" s="120"/>
      <c r="KZX212" s="120"/>
      <c r="KZY212" s="120"/>
      <c r="KZZ212" s="120"/>
      <c r="LAA212" s="120"/>
      <c r="LAB212" s="120"/>
      <c r="LAC212" s="120"/>
      <c r="LAD212" s="120"/>
      <c r="LAE212" s="120"/>
      <c r="LAF212" s="120"/>
      <c r="LAG212" s="120"/>
      <c r="LAH212" s="120"/>
      <c r="LAI212" s="120"/>
      <c r="LAJ212" s="120"/>
      <c r="LAK212" s="120"/>
      <c r="LAL212" s="120"/>
      <c r="LAM212" s="120"/>
      <c r="LAN212" s="120"/>
      <c r="LAO212" s="120"/>
      <c r="LAP212" s="120"/>
      <c r="LAQ212" s="120"/>
      <c r="LAR212" s="120"/>
      <c r="LAS212" s="120"/>
      <c r="LAT212" s="120"/>
      <c r="LAU212" s="120"/>
      <c r="LAV212" s="120"/>
      <c r="LAW212" s="120"/>
      <c r="LAX212" s="120"/>
      <c r="LAY212" s="120"/>
      <c r="LAZ212" s="120"/>
      <c r="LBA212" s="120"/>
      <c r="LBB212" s="120"/>
      <c r="LBC212" s="120"/>
      <c r="LBD212" s="120"/>
      <c r="LBE212" s="120"/>
      <c r="LBF212" s="120"/>
      <c r="LBG212" s="120"/>
      <c r="LBH212" s="120"/>
      <c r="LBI212" s="120"/>
      <c r="LBJ212" s="120"/>
      <c r="LBK212" s="120"/>
      <c r="LBL212" s="120"/>
      <c r="LBM212" s="120"/>
      <c r="LBN212" s="120"/>
      <c r="LBO212" s="120"/>
      <c r="LBP212" s="120"/>
      <c r="LBQ212" s="120"/>
      <c r="LBR212" s="120"/>
      <c r="LBS212" s="120"/>
      <c r="LBT212" s="120"/>
      <c r="LBU212" s="120"/>
      <c r="LBV212" s="120"/>
      <c r="LBW212" s="120"/>
      <c r="LBX212" s="120"/>
      <c r="LBY212" s="120"/>
      <c r="LBZ212" s="120"/>
      <c r="LCA212" s="120"/>
      <c r="LCB212" s="120"/>
      <c r="LCC212" s="120"/>
      <c r="LCD212" s="120"/>
      <c r="LCE212" s="120"/>
      <c r="LCF212" s="120"/>
      <c r="LCG212" s="120"/>
      <c r="LCH212" s="120"/>
      <c r="LCI212" s="120"/>
      <c r="LCJ212" s="120"/>
      <c r="LCK212" s="120"/>
      <c r="LCL212" s="120"/>
      <c r="LCM212" s="120"/>
      <c r="LCN212" s="120"/>
      <c r="LCO212" s="120"/>
      <c r="LCP212" s="120"/>
      <c r="LCQ212" s="120"/>
      <c r="LCR212" s="120"/>
      <c r="LCS212" s="120"/>
      <c r="LCT212" s="120"/>
      <c r="LCU212" s="120"/>
      <c r="LCV212" s="120"/>
      <c r="LCW212" s="120"/>
      <c r="LCX212" s="120"/>
      <c r="LCY212" s="120"/>
      <c r="LCZ212" s="120"/>
      <c r="LDA212" s="120"/>
      <c r="LDB212" s="120"/>
      <c r="LDC212" s="120"/>
      <c r="LDD212" s="120"/>
      <c r="LDE212" s="120"/>
      <c r="LDF212" s="120"/>
      <c r="LDG212" s="120"/>
      <c r="LDH212" s="120"/>
      <c r="LDI212" s="120"/>
      <c r="LDJ212" s="120"/>
      <c r="LDK212" s="120"/>
      <c r="LDL212" s="120"/>
      <c r="LDM212" s="120"/>
      <c r="LDN212" s="120"/>
      <c r="LDO212" s="120"/>
      <c r="LDP212" s="120"/>
      <c r="LDQ212" s="120"/>
      <c r="LDR212" s="120"/>
      <c r="LDS212" s="120"/>
      <c r="LDT212" s="120"/>
      <c r="LDU212" s="120"/>
      <c r="LDV212" s="120"/>
      <c r="LDW212" s="120"/>
      <c r="LDX212" s="120"/>
      <c r="LDY212" s="120"/>
      <c r="LDZ212" s="120"/>
      <c r="LEA212" s="120"/>
      <c r="LEB212" s="120"/>
      <c r="LEC212" s="120"/>
      <c r="LED212" s="120"/>
      <c r="LEE212" s="120"/>
      <c r="LEF212" s="120"/>
      <c r="LEG212" s="120"/>
      <c r="LEH212" s="120"/>
      <c r="LEI212" s="120"/>
      <c r="LEJ212" s="120"/>
      <c r="LEK212" s="120"/>
      <c r="LEL212" s="120"/>
      <c r="LEM212" s="120"/>
      <c r="LEN212" s="120"/>
      <c r="LEO212" s="120"/>
      <c r="LEP212" s="120"/>
      <c r="LEQ212" s="120"/>
      <c r="LER212" s="120"/>
      <c r="LES212" s="120"/>
      <c r="LET212" s="120"/>
      <c r="LEU212" s="120"/>
      <c r="LEV212" s="120"/>
      <c r="LEW212" s="120"/>
      <c r="LEX212" s="120"/>
      <c r="LEY212" s="120"/>
      <c r="LEZ212" s="120"/>
      <c r="LFA212" s="120"/>
      <c r="LFB212" s="120"/>
      <c r="LFC212" s="120"/>
      <c r="LFD212" s="120"/>
      <c r="LFE212" s="120"/>
      <c r="LFF212" s="120"/>
      <c r="LFG212" s="120"/>
      <c r="LFH212" s="120"/>
      <c r="LFI212" s="120"/>
      <c r="LFJ212" s="120"/>
      <c r="LFK212" s="120"/>
      <c r="LFL212" s="120"/>
      <c r="LFM212" s="120"/>
      <c r="LFN212" s="120"/>
      <c r="LFO212" s="120"/>
      <c r="LFP212" s="120"/>
      <c r="LFQ212" s="120"/>
      <c r="LFR212" s="120"/>
      <c r="LFS212" s="120"/>
      <c r="LFT212" s="120"/>
      <c r="LFU212" s="120"/>
      <c r="LFV212" s="120"/>
      <c r="LFW212" s="120"/>
      <c r="LFX212" s="120"/>
      <c r="LFY212" s="120"/>
      <c r="LFZ212" s="120"/>
      <c r="LGA212" s="120"/>
      <c r="LGB212" s="120"/>
      <c r="LGC212" s="120"/>
      <c r="LGD212" s="120"/>
      <c r="LGE212" s="120"/>
      <c r="LGF212" s="120"/>
      <c r="LGG212" s="120"/>
      <c r="LGH212" s="120"/>
      <c r="LGI212" s="120"/>
      <c r="LGJ212" s="120"/>
      <c r="LGK212" s="120"/>
      <c r="LGL212" s="120"/>
      <c r="LGM212" s="120"/>
      <c r="LGN212" s="120"/>
      <c r="LGO212" s="120"/>
      <c r="LGP212" s="120"/>
      <c r="LGQ212" s="120"/>
      <c r="LGR212" s="120"/>
      <c r="LGS212" s="120"/>
      <c r="LGT212" s="120"/>
      <c r="LGU212" s="120"/>
      <c r="LGV212" s="120"/>
      <c r="LGW212" s="120"/>
      <c r="LGX212" s="120"/>
      <c r="LGY212" s="120"/>
      <c r="LGZ212" s="120"/>
      <c r="LHA212" s="120"/>
      <c r="LHB212" s="120"/>
      <c r="LHC212" s="120"/>
      <c r="LHD212" s="120"/>
      <c r="LHE212" s="120"/>
      <c r="LHF212" s="120"/>
      <c r="LHG212" s="120"/>
      <c r="LHH212" s="120"/>
      <c r="LHI212" s="120"/>
      <c r="LHJ212" s="120"/>
      <c r="LHK212" s="120"/>
      <c r="LHL212" s="120"/>
      <c r="LHM212" s="120"/>
      <c r="LHN212" s="120"/>
      <c r="LHO212" s="120"/>
      <c r="LHP212" s="120"/>
      <c r="LHQ212" s="120"/>
      <c r="LHR212" s="120"/>
      <c r="LHS212" s="120"/>
      <c r="LHT212" s="120"/>
      <c r="LHU212" s="120"/>
      <c r="LHV212" s="120"/>
      <c r="LHW212" s="120"/>
      <c r="LHX212" s="120"/>
      <c r="LHY212" s="120"/>
      <c r="LHZ212" s="120"/>
      <c r="LIA212" s="120"/>
      <c r="LIB212" s="120"/>
      <c r="LIC212" s="120"/>
      <c r="LID212" s="120"/>
      <c r="LIE212" s="120"/>
      <c r="LIF212" s="120"/>
      <c r="LIG212" s="120"/>
      <c r="LIH212" s="120"/>
      <c r="LII212" s="120"/>
      <c r="LIJ212" s="120"/>
      <c r="LIK212" s="120"/>
      <c r="LIL212" s="120"/>
      <c r="LIM212" s="120"/>
      <c r="LIN212" s="120"/>
      <c r="LIO212" s="120"/>
      <c r="LIP212" s="120"/>
      <c r="LIQ212" s="120"/>
      <c r="LIR212" s="120"/>
      <c r="LIS212" s="120"/>
      <c r="LIT212" s="120"/>
      <c r="LIU212" s="120"/>
      <c r="LIV212" s="120"/>
      <c r="LIW212" s="120"/>
      <c r="LIX212" s="120"/>
      <c r="LIY212" s="120"/>
      <c r="LIZ212" s="120"/>
      <c r="LJA212" s="120"/>
      <c r="LJB212" s="120"/>
      <c r="LJC212" s="120"/>
      <c r="LJD212" s="120"/>
      <c r="LJE212" s="120"/>
      <c r="LJF212" s="120"/>
      <c r="LJG212" s="120"/>
      <c r="LJH212" s="120"/>
      <c r="LJI212" s="120"/>
      <c r="LJJ212" s="120"/>
      <c r="LJK212" s="120"/>
      <c r="LJL212" s="120"/>
      <c r="LJM212" s="120"/>
      <c r="LJN212" s="120"/>
      <c r="LJO212" s="120"/>
      <c r="LJP212" s="120"/>
      <c r="LJQ212" s="120"/>
      <c r="LJR212" s="120"/>
      <c r="LJS212" s="120"/>
      <c r="LJT212" s="120"/>
      <c r="LJU212" s="120"/>
      <c r="LJV212" s="120"/>
      <c r="LJW212" s="120"/>
      <c r="LJX212" s="120"/>
      <c r="LJY212" s="120"/>
      <c r="LJZ212" s="120"/>
      <c r="LKA212" s="120"/>
      <c r="LKB212" s="120"/>
      <c r="LKC212" s="120"/>
      <c r="LKD212" s="120"/>
      <c r="LKE212" s="120"/>
      <c r="LKF212" s="120"/>
      <c r="LKG212" s="120"/>
      <c r="LKH212" s="120"/>
      <c r="LKI212" s="120"/>
      <c r="LKJ212" s="120"/>
      <c r="LKK212" s="120"/>
      <c r="LKL212" s="120"/>
      <c r="LKM212" s="120"/>
      <c r="LKN212" s="120"/>
      <c r="LKO212" s="120"/>
      <c r="LKP212" s="120"/>
      <c r="LKQ212" s="120"/>
      <c r="LKR212" s="120"/>
      <c r="LKS212" s="120"/>
      <c r="LKT212" s="120"/>
      <c r="LKU212" s="120"/>
      <c r="LKV212" s="120"/>
      <c r="LKW212" s="120"/>
      <c r="LKX212" s="120"/>
      <c r="LKY212" s="120"/>
      <c r="LKZ212" s="120"/>
      <c r="LLA212" s="120"/>
      <c r="LLB212" s="120"/>
      <c r="LLC212" s="120"/>
      <c r="LLD212" s="120"/>
      <c r="LLE212" s="120"/>
      <c r="LLF212" s="120"/>
      <c r="LLG212" s="120"/>
      <c r="LLH212" s="120"/>
      <c r="LLI212" s="120"/>
      <c r="LLJ212" s="120"/>
      <c r="LLK212" s="120"/>
      <c r="LLL212" s="120"/>
      <c r="LLM212" s="120"/>
      <c r="LLN212" s="120"/>
      <c r="LLO212" s="120"/>
      <c r="LLP212" s="120"/>
      <c r="LLQ212" s="120"/>
      <c r="LLR212" s="120"/>
      <c r="LLS212" s="120"/>
      <c r="LLT212" s="120"/>
      <c r="LLU212" s="120"/>
      <c r="LLV212" s="120"/>
      <c r="LLW212" s="120"/>
      <c r="LLX212" s="120"/>
      <c r="LLY212" s="120"/>
      <c r="LLZ212" s="120"/>
      <c r="LMA212" s="120"/>
      <c r="LMB212" s="120"/>
      <c r="LMC212" s="120"/>
      <c r="LMD212" s="120"/>
      <c r="LME212" s="120"/>
      <c r="LMF212" s="120"/>
      <c r="LMG212" s="120"/>
      <c r="LMH212" s="120"/>
      <c r="LMI212" s="120"/>
      <c r="LMJ212" s="120"/>
      <c r="LMK212" s="120"/>
      <c r="LML212" s="120"/>
      <c r="LMM212" s="120"/>
      <c r="LMN212" s="120"/>
      <c r="LMO212" s="120"/>
      <c r="LMP212" s="120"/>
      <c r="LMQ212" s="120"/>
      <c r="LMR212" s="120"/>
      <c r="LMS212" s="120"/>
      <c r="LMT212" s="120"/>
      <c r="LMU212" s="120"/>
      <c r="LMV212" s="120"/>
      <c r="LMW212" s="120"/>
      <c r="LMX212" s="120"/>
      <c r="LMY212" s="120"/>
      <c r="LMZ212" s="120"/>
      <c r="LNA212" s="120"/>
      <c r="LNB212" s="120"/>
      <c r="LNC212" s="120"/>
      <c r="LND212" s="120"/>
      <c r="LNE212" s="120"/>
      <c r="LNF212" s="120"/>
      <c r="LNG212" s="120"/>
      <c r="LNH212" s="120"/>
      <c r="LNI212" s="120"/>
      <c r="LNJ212" s="120"/>
      <c r="LNK212" s="120"/>
      <c r="LNL212" s="120"/>
      <c r="LNM212" s="120"/>
      <c r="LNN212" s="120"/>
      <c r="LNO212" s="120"/>
      <c r="LNP212" s="120"/>
      <c r="LNQ212" s="120"/>
      <c r="LNR212" s="120"/>
      <c r="LNS212" s="120"/>
      <c r="LNT212" s="120"/>
      <c r="LNU212" s="120"/>
      <c r="LNV212" s="120"/>
      <c r="LNW212" s="120"/>
      <c r="LNX212" s="120"/>
      <c r="LNY212" s="120"/>
      <c r="LNZ212" s="120"/>
      <c r="LOA212" s="120"/>
      <c r="LOB212" s="120"/>
      <c r="LOC212" s="120"/>
      <c r="LOD212" s="120"/>
      <c r="LOE212" s="120"/>
      <c r="LOF212" s="120"/>
      <c r="LOG212" s="120"/>
      <c r="LOH212" s="120"/>
      <c r="LOI212" s="120"/>
      <c r="LOJ212" s="120"/>
      <c r="LOK212" s="120"/>
      <c r="LOL212" s="120"/>
      <c r="LOM212" s="120"/>
      <c r="LON212" s="120"/>
      <c r="LOO212" s="120"/>
      <c r="LOP212" s="120"/>
      <c r="LOQ212" s="120"/>
      <c r="LOR212" s="120"/>
      <c r="LOS212" s="120"/>
      <c r="LOT212" s="120"/>
      <c r="LOU212" s="120"/>
      <c r="LOV212" s="120"/>
      <c r="LOW212" s="120"/>
      <c r="LOX212" s="120"/>
      <c r="LOY212" s="120"/>
      <c r="LOZ212" s="120"/>
      <c r="LPA212" s="120"/>
      <c r="LPB212" s="120"/>
      <c r="LPC212" s="120"/>
      <c r="LPD212" s="120"/>
      <c r="LPE212" s="120"/>
      <c r="LPF212" s="120"/>
      <c r="LPG212" s="120"/>
      <c r="LPH212" s="120"/>
      <c r="LPI212" s="120"/>
      <c r="LPJ212" s="120"/>
      <c r="LPK212" s="120"/>
      <c r="LPL212" s="120"/>
      <c r="LPM212" s="120"/>
      <c r="LPN212" s="120"/>
      <c r="LPO212" s="120"/>
      <c r="LPP212" s="120"/>
      <c r="LPQ212" s="120"/>
      <c r="LPR212" s="120"/>
      <c r="LPS212" s="120"/>
      <c r="LPT212" s="120"/>
      <c r="LPU212" s="120"/>
      <c r="LPV212" s="120"/>
      <c r="LPW212" s="120"/>
      <c r="LPX212" s="120"/>
      <c r="LPY212" s="120"/>
      <c r="LPZ212" s="120"/>
      <c r="LQA212" s="120"/>
      <c r="LQB212" s="120"/>
      <c r="LQC212" s="120"/>
      <c r="LQD212" s="120"/>
      <c r="LQE212" s="120"/>
      <c r="LQF212" s="120"/>
      <c r="LQG212" s="120"/>
      <c r="LQH212" s="120"/>
      <c r="LQI212" s="120"/>
      <c r="LQJ212" s="120"/>
      <c r="LQK212" s="120"/>
      <c r="LQL212" s="120"/>
      <c r="LQM212" s="120"/>
      <c r="LQN212" s="120"/>
      <c r="LQO212" s="120"/>
      <c r="LQP212" s="120"/>
      <c r="LQQ212" s="120"/>
      <c r="LQR212" s="120"/>
      <c r="LQS212" s="120"/>
      <c r="LQT212" s="120"/>
      <c r="LQU212" s="120"/>
      <c r="LQV212" s="120"/>
      <c r="LQW212" s="120"/>
      <c r="LQX212" s="120"/>
      <c r="LQY212" s="120"/>
      <c r="LQZ212" s="120"/>
      <c r="LRA212" s="120"/>
      <c r="LRB212" s="120"/>
      <c r="LRC212" s="120"/>
      <c r="LRD212" s="120"/>
      <c r="LRE212" s="120"/>
      <c r="LRF212" s="120"/>
      <c r="LRG212" s="120"/>
      <c r="LRH212" s="120"/>
      <c r="LRI212" s="120"/>
      <c r="LRJ212" s="120"/>
      <c r="LRK212" s="120"/>
      <c r="LRL212" s="120"/>
      <c r="LRM212" s="120"/>
      <c r="LRN212" s="120"/>
      <c r="LRO212" s="120"/>
      <c r="LRP212" s="120"/>
      <c r="LRQ212" s="120"/>
      <c r="LRR212" s="120"/>
      <c r="LRS212" s="120"/>
      <c r="LRT212" s="120"/>
      <c r="LRU212" s="120"/>
      <c r="LRV212" s="120"/>
      <c r="LRW212" s="120"/>
      <c r="LRX212" s="120"/>
      <c r="LRY212" s="120"/>
      <c r="LRZ212" s="120"/>
      <c r="LSA212" s="120"/>
      <c r="LSB212" s="120"/>
      <c r="LSC212" s="120"/>
      <c r="LSD212" s="120"/>
      <c r="LSE212" s="120"/>
      <c r="LSF212" s="120"/>
      <c r="LSG212" s="120"/>
      <c r="LSH212" s="120"/>
      <c r="LSI212" s="120"/>
      <c r="LSJ212" s="120"/>
      <c r="LSK212" s="120"/>
      <c r="LSL212" s="120"/>
      <c r="LSM212" s="120"/>
      <c r="LSN212" s="120"/>
      <c r="LSO212" s="120"/>
      <c r="LSP212" s="120"/>
      <c r="LSQ212" s="120"/>
      <c r="LSR212" s="120"/>
      <c r="LSS212" s="120"/>
      <c r="LST212" s="120"/>
      <c r="LSU212" s="120"/>
      <c r="LSV212" s="120"/>
      <c r="LSW212" s="120"/>
      <c r="LSX212" s="120"/>
      <c r="LSY212" s="120"/>
      <c r="LSZ212" s="120"/>
      <c r="LTA212" s="120"/>
      <c r="LTB212" s="120"/>
      <c r="LTC212" s="120"/>
      <c r="LTD212" s="120"/>
      <c r="LTE212" s="120"/>
      <c r="LTF212" s="120"/>
      <c r="LTG212" s="120"/>
      <c r="LTH212" s="120"/>
      <c r="LTI212" s="120"/>
      <c r="LTJ212" s="120"/>
      <c r="LTK212" s="120"/>
      <c r="LTL212" s="120"/>
      <c r="LTM212" s="120"/>
      <c r="LTN212" s="120"/>
      <c r="LTO212" s="120"/>
      <c r="LTP212" s="120"/>
      <c r="LTQ212" s="120"/>
      <c r="LTR212" s="120"/>
      <c r="LTS212" s="120"/>
      <c r="LTT212" s="120"/>
      <c r="LTU212" s="120"/>
      <c r="LTV212" s="120"/>
      <c r="LTW212" s="120"/>
      <c r="LTX212" s="120"/>
      <c r="LTY212" s="120"/>
      <c r="LTZ212" s="120"/>
      <c r="LUA212" s="120"/>
      <c r="LUB212" s="120"/>
      <c r="LUC212" s="120"/>
      <c r="LUD212" s="120"/>
      <c r="LUE212" s="120"/>
      <c r="LUF212" s="120"/>
      <c r="LUG212" s="120"/>
      <c r="LUH212" s="120"/>
      <c r="LUI212" s="120"/>
      <c r="LUJ212" s="120"/>
      <c r="LUK212" s="120"/>
      <c r="LUL212" s="120"/>
      <c r="LUM212" s="120"/>
      <c r="LUN212" s="120"/>
      <c r="LUO212" s="120"/>
      <c r="LUP212" s="120"/>
      <c r="LUQ212" s="120"/>
      <c r="LUR212" s="120"/>
      <c r="LUS212" s="120"/>
      <c r="LUT212" s="120"/>
      <c r="LUU212" s="120"/>
      <c r="LUV212" s="120"/>
      <c r="LUW212" s="120"/>
      <c r="LUX212" s="120"/>
      <c r="LUY212" s="120"/>
      <c r="LUZ212" s="120"/>
      <c r="LVA212" s="120"/>
      <c r="LVB212" s="120"/>
      <c r="LVC212" s="120"/>
      <c r="LVD212" s="120"/>
      <c r="LVE212" s="120"/>
      <c r="LVF212" s="120"/>
      <c r="LVG212" s="120"/>
      <c r="LVH212" s="120"/>
      <c r="LVI212" s="120"/>
      <c r="LVJ212" s="120"/>
      <c r="LVK212" s="120"/>
      <c r="LVL212" s="120"/>
      <c r="LVM212" s="120"/>
      <c r="LVN212" s="120"/>
      <c r="LVO212" s="120"/>
      <c r="LVP212" s="120"/>
      <c r="LVQ212" s="120"/>
      <c r="LVR212" s="120"/>
      <c r="LVS212" s="120"/>
      <c r="LVT212" s="120"/>
      <c r="LVU212" s="120"/>
      <c r="LVV212" s="120"/>
      <c r="LVW212" s="120"/>
      <c r="LVX212" s="120"/>
      <c r="LVY212" s="120"/>
      <c r="LVZ212" s="120"/>
      <c r="LWA212" s="120"/>
      <c r="LWB212" s="120"/>
      <c r="LWC212" s="120"/>
      <c r="LWD212" s="120"/>
      <c r="LWE212" s="120"/>
      <c r="LWF212" s="120"/>
      <c r="LWG212" s="120"/>
      <c r="LWH212" s="120"/>
      <c r="LWI212" s="120"/>
      <c r="LWJ212" s="120"/>
      <c r="LWK212" s="120"/>
      <c r="LWL212" s="120"/>
      <c r="LWM212" s="120"/>
      <c r="LWN212" s="120"/>
      <c r="LWO212" s="120"/>
      <c r="LWP212" s="120"/>
      <c r="LWQ212" s="120"/>
      <c r="LWR212" s="120"/>
      <c r="LWS212" s="120"/>
      <c r="LWT212" s="120"/>
      <c r="LWU212" s="120"/>
      <c r="LWV212" s="120"/>
      <c r="LWW212" s="120"/>
      <c r="LWX212" s="120"/>
      <c r="LWY212" s="120"/>
      <c r="LWZ212" s="120"/>
      <c r="LXA212" s="120"/>
      <c r="LXB212" s="120"/>
      <c r="LXC212" s="120"/>
      <c r="LXD212" s="120"/>
      <c r="LXE212" s="120"/>
      <c r="LXF212" s="120"/>
      <c r="LXG212" s="120"/>
      <c r="LXH212" s="120"/>
      <c r="LXI212" s="120"/>
      <c r="LXJ212" s="120"/>
      <c r="LXK212" s="120"/>
      <c r="LXL212" s="120"/>
      <c r="LXM212" s="120"/>
      <c r="LXN212" s="120"/>
      <c r="LXO212" s="120"/>
      <c r="LXP212" s="120"/>
      <c r="LXQ212" s="120"/>
      <c r="LXR212" s="120"/>
      <c r="LXS212" s="120"/>
      <c r="LXT212" s="120"/>
      <c r="LXU212" s="120"/>
      <c r="LXV212" s="120"/>
      <c r="LXW212" s="120"/>
      <c r="LXX212" s="120"/>
      <c r="LXY212" s="120"/>
      <c r="LXZ212" s="120"/>
      <c r="LYA212" s="120"/>
      <c r="LYB212" s="120"/>
      <c r="LYC212" s="120"/>
      <c r="LYD212" s="120"/>
      <c r="LYE212" s="120"/>
      <c r="LYF212" s="120"/>
      <c r="LYG212" s="120"/>
      <c r="LYH212" s="120"/>
      <c r="LYI212" s="120"/>
      <c r="LYJ212" s="120"/>
      <c r="LYK212" s="120"/>
      <c r="LYL212" s="120"/>
      <c r="LYM212" s="120"/>
      <c r="LYN212" s="120"/>
      <c r="LYO212" s="120"/>
      <c r="LYP212" s="120"/>
      <c r="LYQ212" s="120"/>
      <c r="LYR212" s="120"/>
      <c r="LYS212" s="120"/>
      <c r="LYT212" s="120"/>
      <c r="LYU212" s="120"/>
      <c r="LYV212" s="120"/>
      <c r="LYW212" s="120"/>
      <c r="LYX212" s="120"/>
      <c r="LYY212" s="120"/>
      <c r="LYZ212" s="120"/>
      <c r="LZA212" s="120"/>
      <c r="LZB212" s="120"/>
      <c r="LZC212" s="120"/>
      <c r="LZD212" s="120"/>
      <c r="LZE212" s="120"/>
      <c r="LZF212" s="120"/>
      <c r="LZG212" s="120"/>
      <c r="LZH212" s="120"/>
      <c r="LZI212" s="120"/>
      <c r="LZJ212" s="120"/>
      <c r="LZK212" s="120"/>
      <c r="LZL212" s="120"/>
      <c r="LZM212" s="120"/>
      <c r="LZN212" s="120"/>
      <c r="LZO212" s="120"/>
      <c r="LZP212" s="120"/>
      <c r="LZQ212" s="120"/>
      <c r="LZR212" s="120"/>
      <c r="LZS212" s="120"/>
      <c r="LZT212" s="120"/>
      <c r="LZU212" s="120"/>
      <c r="LZV212" s="120"/>
      <c r="LZW212" s="120"/>
      <c r="LZX212" s="120"/>
      <c r="LZY212" s="120"/>
      <c r="LZZ212" s="120"/>
      <c r="MAA212" s="120"/>
      <c r="MAB212" s="120"/>
      <c r="MAC212" s="120"/>
      <c r="MAD212" s="120"/>
      <c r="MAE212" s="120"/>
      <c r="MAF212" s="120"/>
      <c r="MAG212" s="120"/>
      <c r="MAH212" s="120"/>
      <c r="MAI212" s="120"/>
      <c r="MAJ212" s="120"/>
      <c r="MAK212" s="120"/>
      <c r="MAL212" s="120"/>
      <c r="MAM212" s="120"/>
      <c r="MAN212" s="120"/>
      <c r="MAO212" s="120"/>
      <c r="MAP212" s="120"/>
      <c r="MAQ212" s="120"/>
      <c r="MAR212" s="120"/>
      <c r="MAS212" s="120"/>
      <c r="MAT212" s="120"/>
      <c r="MAU212" s="120"/>
      <c r="MAV212" s="120"/>
      <c r="MAW212" s="120"/>
      <c r="MAX212" s="120"/>
      <c r="MAY212" s="120"/>
      <c r="MAZ212" s="120"/>
      <c r="MBA212" s="120"/>
      <c r="MBB212" s="120"/>
      <c r="MBC212" s="120"/>
      <c r="MBD212" s="120"/>
      <c r="MBE212" s="120"/>
      <c r="MBF212" s="120"/>
      <c r="MBG212" s="120"/>
      <c r="MBH212" s="120"/>
      <c r="MBI212" s="120"/>
      <c r="MBJ212" s="120"/>
      <c r="MBK212" s="120"/>
      <c r="MBL212" s="120"/>
      <c r="MBM212" s="120"/>
      <c r="MBN212" s="120"/>
      <c r="MBO212" s="120"/>
      <c r="MBP212" s="120"/>
      <c r="MBQ212" s="120"/>
      <c r="MBR212" s="120"/>
      <c r="MBS212" s="120"/>
      <c r="MBT212" s="120"/>
      <c r="MBU212" s="120"/>
      <c r="MBV212" s="120"/>
      <c r="MBW212" s="120"/>
      <c r="MBX212" s="120"/>
      <c r="MBY212" s="120"/>
      <c r="MBZ212" s="120"/>
      <c r="MCA212" s="120"/>
      <c r="MCB212" s="120"/>
      <c r="MCC212" s="120"/>
      <c r="MCD212" s="120"/>
      <c r="MCE212" s="120"/>
      <c r="MCF212" s="120"/>
      <c r="MCG212" s="120"/>
      <c r="MCH212" s="120"/>
      <c r="MCI212" s="120"/>
      <c r="MCJ212" s="120"/>
      <c r="MCK212" s="120"/>
      <c r="MCL212" s="120"/>
      <c r="MCM212" s="120"/>
      <c r="MCN212" s="120"/>
      <c r="MCO212" s="120"/>
      <c r="MCP212" s="120"/>
      <c r="MCQ212" s="120"/>
      <c r="MCR212" s="120"/>
      <c r="MCS212" s="120"/>
      <c r="MCT212" s="120"/>
      <c r="MCU212" s="120"/>
      <c r="MCV212" s="120"/>
      <c r="MCW212" s="120"/>
      <c r="MCX212" s="120"/>
      <c r="MCY212" s="120"/>
      <c r="MCZ212" s="120"/>
      <c r="MDA212" s="120"/>
      <c r="MDB212" s="120"/>
      <c r="MDC212" s="120"/>
      <c r="MDD212" s="120"/>
      <c r="MDE212" s="120"/>
      <c r="MDF212" s="120"/>
      <c r="MDG212" s="120"/>
      <c r="MDH212" s="120"/>
      <c r="MDI212" s="120"/>
      <c r="MDJ212" s="120"/>
      <c r="MDK212" s="120"/>
      <c r="MDL212" s="120"/>
      <c r="MDM212" s="120"/>
      <c r="MDN212" s="120"/>
      <c r="MDO212" s="120"/>
      <c r="MDP212" s="120"/>
      <c r="MDQ212" s="120"/>
      <c r="MDR212" s="120"/>
      <c r="MDS212" s="120"/>
      <c r="MDT212" s="120"/>
      <c r="MDU212" s="120"/>
      <c r="MDV212" s="120"/>
      <c r="MDW212" s="120"/>
      <c r="MDX212" s="120"/>
      <c r="MDY212" s="120"/>
      <c r="MDZ212" s="120"/>
      <c r="MEA212" s="120"/>
      <c r="MEB212" s="120"/>
      <c r="MEC212" s="120"/>
      <c r="MED212" s="120"/>
      <c r="MEE212" s="120"/>
      <c r="MEF212" s="120"/>
      <c r="MEG212" s="120"/>
      <c r="MEH212" s="120"/>
      <c r="MEI212" s="120"/>
      <c r="MEJ212" s="120"/>
      <c r="MEK212" s="120"/>
      <c r="MEL212" s="120"/>
      <c r="MEM212" s="120"/>
      <c r="MEN212" s="120"/>
      <c r="MEO212" s="120"/>
      <c r="MEP212" s="120"/>
      <c r="MEQ212" s="120"/>
      <c r="MER212" s="120"/>
      <c r="MES212" s="120"/>
      <c r="MET212" s="120"/>
      <c r="MEU212" s="120"/>
      <c r="MEV212" s="120"/>
      <c r="MEW212" s="120"/>
      <c r="MEX212" s="120"/>
      <c r="MEY212" s="120"/>
      <c r="MEZ212" s="120"/>
      <c r="MFA212" s="120"/>
      <c r="MFB212" s="120"/>
      <c r="MFC212" s="120"/>
      <c r="MFD212" s="120"/>
      <c r="MFE212" s="120"/>
      <c r="MFF212" s="120"/>
      <c r="MFG212" s="120"/>
      <c r="MFH212" s="120"/>
      <c r="MFI212" s="120"/>
      <c r="MFJ212" s="120"/>
      <c r="MFK212" s="120"/>
      <c r="MFL212" s="120"/>
      <c r="MFM212" s="120"/>
      <c r="MFN212" s="120"/>
      <c r="MFO212" s="120"/>
      <c r="MFP212" s="120"/>
      <c r="MFQ212" s="120"/>
      <c r="MFR212" s="120"/>
      <c r="MFS212" s="120"/>
      <c r="MFT212" s="120"/>
      <c r="MFU212" s="120"/>
      <c r="MFV212" s="120"/>
      <c r="MFW212" s="120"/>
      <c r="MFX212" s="120"/>
      <c r="MFY212" s="120"/>
      <c r="MFZ212" s="120"/>
      <c r="MGA212" s="120"/>
      <c r="MGB212" s="120"/>
      <c r="MGC212" s="120"/>
      <c r="MGD212" s="120"/>
      <c r="MGE212" s="120"/>
      <c r="MGF212" s="120"/>
      <c r="MGG212" s="120"/>
      <c r="MGH212" s="120"/>
      <c r="MGI212" s="120"/>
      <c r="MGJ212" s="120"/>
      <c r="MGK212" s="120"/>
      <c r="MGL212" s="120"/>
      <c r="MGM212" s="120"/>
      <c r="MGN212" s="120"/>
      <c r="MGO212" s="120"/>
      <c r="MGP212" s="120"/>
      <c r="MGQ212" s="120"/>
      <c r="MGR212" s="120"/>
      <c r="MGS212" s="120"/>
      <c r="MGT212" s="120"/>
      <c r="MGU212" s="120"/>
      <c r="MGV212" s="120"/>
      <c r="MGW212" s="120"/>
      <c r="MGX212" s="120"/>
      <c r="MGY212" s="120"/>
      <c r="MGZ212" s="120"/>
      <c r="MHA212" s="120"/>
      <c r="MHB212" s="120"/>
      <c r="MHC212" s="120"/>
      <c r="MHD212" s="120"/>
      <c r="MHE212" s="120"/>
      <c r="MHF212" s="120"/>
      <c r="MHG212" s="120"/>
      <c r="MHH212" s="120"/>
      <c r="MHI212" s="120"/>
      <c r="MHJ212" s="120"/>
      <c r="MHK212" s="120"/>
      <c r="MHL212" s="120"/>
      <c r="MHM212" s="120"/>
      <c r="MHN212" s="120"/>
      <c r="MHO212" s="120"/>
      <c r="MHP212" s="120"/>
      <c r="MHQ212" s="120"/>
      <c r="MHR212" s="120"/>
      <c r="MHS212" s="120"/>
      <c r="MHT212" s="120"/>
      <c r="MHU212" s="120"/>
      <c r="MHV212" s="120"/>
      <c r="MHW212" s="120"/>
      <c r="MHX212" s="120"/>
      <c r="MHY212" s="120"/>
      <c r="MHZ212" s="120"/>
      <c r="MIA212" s="120"/>
      <c r="MIB212" s="120"/>
      <c r="MIC212" s="120"/>
      <c r="MID212" s="120"/>
      <c r="MIE212" s="120"/>
      <c r="MIF212" s="120"/>
      <c r="MIG212" s="120"/>
      <c r="MIH212" s="120"/>
      <c r="MII212" s="120"/>
      <c r="MIJ212" s="120"/>
      <c r="MIK212" s="120"/>
      <c r="MIL212" s="120"/>
      <c r="MIM212" s="120"/>
      <c r="MIN212" s="120"/>
      <c r="MIO212" s="120"/>
      <c r="MIP212" s="120"/>
      <c r="MIQ212" s="120"/>
      <c r="MIR212" s="120"/>
      <c r="MIS212" s="120"/>
      <c r="MIT212" s="120"/>
      <c r="MIU212" s="120"/>
      <c r="MIV212" s="120"/>
      <c r="MIW212" s="120"/>
      <c r="MIX212" s="120"/>
      <c r="MIY212" s="120"/>
      <c r="MIZ212" s="120"/>
      <c r="MJA212" s="120"/>
      <c r="MJB212" s="120"/>
      <c r="MJC212" s="120"/>
      <c r="MJD212" s="120"/>
      <c r="MJE212" s="120"/>
      <c r="MJF212" s="120"/>
      <c r="MJG212" s="120"/>
      <c r="MJH212" s="120"/>
      <c r="MJI212" s="120"/>
      <c r="MJJ212" s="120"/>
      <c r="MJK212" s="120"/>
      <c r="MJL212" s="120"/>
      <c r="MJM212" s="120"/>
      <c r="MJN212" s="120"/>
      <c r="MJO212" s="120"/>
      <c r="MJP212" s="120"/>
      <c r="MJQ212" s="120"/>
      <c r="MJR212" s="120"/>
      <c r="MJS212" s="120"/>
      <c r="MJT212" s="120"/>
      <c r="MJU212" s="120"/>
      <c r="MJV212" s="120"/>
      <c r="MJW212" s="120"/>
      <c r="MJX212" s="120"/>
      <c r="MJY212" s="120"/>
      <c r="MJZ212" s="120"/>
      <c r="MKA212" s="120"/>
      <c r="MKB212" s="120"/>
      <c r="MKC212" s="120"/>
      <c r="MKD212" s="120"/>
      <c r="MKE212" s="120"/>
      <c r="MKF212" s="120"/>
      <c r="MKG212" s="120"/>
      <c r="MKH212" s="120"/>
      <c r="MKI212" s="120"/>
      <c r="MKJ212" s="120"/>
      <c r="MKK212" s="120"/>
      <c r="MKL212" s="120"/>
      <c r="MKM212" s="120"/>
      <c r="MKN212" s="120"/>
      <c r="MKO212" s="120"/>
      <c r="MKP212" s="120"/>
      <c r="MKQ212" s="120"/>
      <c r="MKR212" s="120"/>
      <c r="MKS212" s="120"/>
      <c r="MKT212" s="120"/>
      <c r="MKU212" s="120"/>
      <c r="MKV212" s="120"/>
      <c r="MKW212" s="120"/>
      <c r="MKX212" s="120"/>
      <c r="MKY212" s="120"/>
      <c r="MKZ212" s="120"/>
      <c r="MLA212" s="120"/>
      <c r="MLB212" s="120"/>
      <c r="MLC212" s="120"/>
      <c r="MLD212" s="120"/>
      <c r="MLE212" s="120"/>
      <c r="MLF212" s="120"/>
      <c r="MLG212" s="120"/>
      <c r="MLH212" s="120"/>
      <c r="MLI212" s="120"/>
      <c r="MLJ212" s="120"/>
      <c r="MLK212" s="120"/>
      <c r="MLL212" s="120"/>
      <c r="MLM212" s="120"/>
      <c r="MLN212" s="120"/>
      <c r="MLO212" s="120"/>
      <c r="MLP212" s="120"/>
      <c r="MLQ212" s="120"/>
      <c r="MLR212" s="120"/>
      <c r="MLS212" s="120"/>
      <c r="MLT212" s="120"/>
      <c r="MLU212" s="120"/>
      <c r="MLV212" s="120"/>
      <c r="MLW212" s="120"/>
      <c r="MLX212" s="120"/>
      <c r="MLY212" s="120"/>
      <c r="MLZ212" s="120"/>
      <c r="MMA212" s="120"/>
      <c r="MMB212" s="120"/>
      <c r="MMC212" s="120"/>
      <c r="MMD212" s="120"/>
      <c r="MME212" s="120"/>
      <c r="MMF212" s="120"/>
      <c r="MMG212" s="120"/>
      <c r="MMH212" s="120"/>
      <c r="MMI212" s="120"/>
      <c r="MMJ212" s="120"/>
      <c r="MMK212" s="120"/>
      <c r="MML212" s="120"/>
      <c r="MMM212" s="120"/>
      <c r="MMN212" s="120"/>
      <c r="MMO212" s="120"/>
      <c r="MMP212" s="120"/>
      <c r="MMQ212" s="120"/>
      <c r="MMR212" s="120"/>
      <c r="MMS212" s="120"/>
      <c r="MMT212" s="120"/>
      <c r="MMU212" s="120"/>
      <c r="MMV212" s="120"/>
      <c r="MMW212" s="120"/>
      <c r="MMX212" s="120"/>
      <c r="MMY212" s="120"/>
      <c r="MMZ212" s="120"/>
      <c r="MNA212" s="120"/>
      <c r="MNB212" s="120"/>
      <c r="MNC212" s="120"/>
      <c r="MND212" s="120"/>
      <c r="MNE212" s="120"/>
      <c r="MNF212" s="120"/>
      <c r="MNG212" s="120"/>
      <c r="MNH212" s="120"/>
      <c r="MNI212" s="120"/>
      <c r="MNJ212" s="120"/>
      <c r="MNK212" s="120"/>
      <c r="MNL212" s="120"/>
      <c r="MNM212" s="120"/>
      <c r="MNN212" s="120"/>
      <c r="MNO212" s="120"/>
      <c r="MNP212" s="120"/>
      <c r="MNQ212" s="120"/>
      <c r="MNR212" s="120"/>
      <c r="MNS212" s="120"/>
      <c r="MNT212" s="120"/>
      <c r="MNU212" s="120"/>
      <c r="MNV212" s="120"/>
      <c r="MNW212" s="120"/>
      <c r="MNX212" s="120"/>
      <c r="MNY212" s="120"/>
      <c r="MNZ212" s="120"/>
      <c r="MOA212" s="120"/>
      <c r="MOB212" s="120"/>
      <c r="MOC212" s="120"/>
      <c r="MOD212" s="120"/>
      <c r="MOE212" s="120"/>
      <c r="MOF212" s="120"/>
      <c r="MOG212" s="120"/>
      <c r="MOH212" s="120"/>
      <c r="MOI212" s="120"/>
      <c r="MOJ212" s="120"/>
      <c r="MOK212" s="120"/>
      <c r="MOL212" s="120"/>
      <c r="MOM212" s="120"/>
      <c r="MON212" s="120"/>
      <c r="MOO212" s="120"/>
      <c r="MOP212" s="120"/>
      <c r="MOQ212" s="120"/>
      <c r="MOR212" s="120"/>
      <c r="MOS212" s="120"/>
      <c r="MOT212" s="120"/>
      <c r="MOU212" s="120"/>
      <c r="MOV212" s="120"/>
      <c r="MOW212" s="120"/>
      <c r="MOX212" s="120"/>
      <c r="MOY212" s="120"/>
      <c r="MOZ212" s="120"/>
      <c r="MPA212" s="120"/>
      <c r="MPB212" s="120"/>
      <c r="MPC212" s="120"/>
      <c r="MPD212" s="120"/>
      <c r="MPE212" s="120"/>
      <c r="MPF212" s="120"/>
      <c r="MPG212" s="120"/>
      <c r="MPH212" s="120"/>
      <c r="MPI212" s="120"/>
      <c r="MPJ212" s="120"/>
      <c r="MPK212" s="120"/>
      <c r="MPL212" s="120"/>
      <c r="MPM212" s="120"/>
      <c r="MPN212" s="120"/>
      <c r="MPO212" s="120"/>
      <c r="MPP212" s="120"/>
      <c r="MPQ212" s="120"/>
      <c r="MPR212" s="120"/>
      <c r="MPS212" s="120"/>
      <c r="MPT212" s="120"/>
      <c r="MPU212" s="120"/>
      <c r="MPV212" s="120"/>
      <c r="MPW212" s="120"/>
      <c r="MPX212" s="120"/>
      <c r="MPY212" s="120"/>
      <c r="MPZ212" s="120"/>
      <c r="MQA212" s="120"/>
      <c r="MQB212" s="120"/>
      <c r="MQC212" s="120"/>
      <c r="MQD212" s="120"/>
      <c r="MQE212" s="120"/>
      <c r="MQF212" s="120"/>
      <c r="MQG212" s="120"/>
      <c r="MQH212" s="120"/>
      <c r="MQI212" s="120"/>
      <c r="MQJ212" s="120"/>
      <c r="MQK212" s="120"/>
      <c r="MQL212" s="120"/>
      <c r="MQM212" s="120"/>
      <c r="MQN212" s="120"/>
      <c r="MQO212" s="120"/>
      <c r="MQP212" s="120"/>
      <c r="MQQ212" s="120"/>
      <c r="MQR212" s="120"/>
      <c r="MQS212" s="120"/>
      <c r="MQT212" s="120"/>
      <c r="MQU212" s="120"/>
      <c r="MQV212" s="120"/>
      <c r="MQW212" s="120"/>
      <c r="MQX212" s="120"/>
      <c r="MQY212" s="120"/>
      <c r="MQZ212" s="120"/>
      <c r="MRA212" s="120"/>
      <c r="MRB212" s="120"/>
      <c r="MRC212" s="120"/>
      <c r="MRD212" s="120"/>
      <c r="MRE212" s="120"/>
      <c r="MRF212" s="120"/>
      <c r="MRG212" s="120"/>
      <c r="MRH212" s="120"/>
      <c r="MRI212" s="120"/>
      <c r="MRJ212" s="120"/>
      <c r="MRK212" s="120"/>
      <c r="MRL212" s="120"/>
      <c r="MRM212" s="120"/>
      <c r="MRN212" s="120"/>
      <c r="MRO212" s="120"/>
      <c r="MRP212" s="120"/>
      <c r="MRQ212" s="120"/>
      <c r="MRR212" s="120"/>
      <c r="MRS212" s="120"/>
      <c r="MRT212" s="120"/>
      <c r="MRU212" s="120"/>
      <c r="MRV212" s="120"/>
      <c r="MRW212" s="120"/>
      <c r="MRX212" s="120"/>
      <c r="MRY212" s="120"/>
      <c r="MRZ212" s="120"/>
      <c r="MSA212" s="120"/>
      <c r="MSB212" s="120"/>
      <c r="MSC212" s="120"/>
      <c r="MSD212" s="120"/>
      <c r="MSE212" s="120"/>
      <c r="MSF212" s="120"/>
      <c r="MSG212" s="120"/>
      <c r="MSH212" s="120"/>
      <c r="MSI212" s="120"/>
      <c r="MSJ212" s="120"/>
      <c r="MSK212" s="120"/>
      <c r="MSL212" s="120"/>
      <c r="MSM212" s="120"/>
      <c r="MSN212" s="120"/>
      <c r="MSO212" s="120"/>
      <c r="MSP212" s="120"/>
      <c r="MSQ212" s="120"/>
      <c r="MSR212" s="120"/>
      <c r="MSS212" s="120"/>
      <c r="MST212" s="120"/>
      <c r="MSU212" s="120"/>
      <c r="MSV212" s="120"/>
      <c r="MSW212" s="120"/>
      <c r="MSX212" s="120"/>
      <c r="MSY212" s="120"/>
      <c r="MSZ212" s="120"/>
      <c r="MTA212" s="120"/>
      <c r="MTB212" s="120"/>
      <c r="MTC212" s="120"/>
      <c r="MTD212" s="120"/>
      <c r="MTE212" s="120"/>
      <c r="MTF212" s="120"/>
      <c r="MTG212" s="120"/>
      <c r="MTH212" s="120"/>
      <c r="MTI212" s="120"/>
      <c r="MTJ212" s="120"/>
      <c r="MTK212" s="120"/>
      <c r="MTL212" s="120"/>
      <c r="MTM212" s="120"/>
      <c r="MTN212" s="120"/>
      <c r="MTO212" s="120"/>
      <c r="MTP212" s="120"/>
      <c r="MTQ212" s="120"/>
      <c r="MTR212" s="120"/>
      <c r="MTS212" s="120"/>
      <c r="MTT212" s="120"/>
      <c r="MTU212" s="120"/>
      <c r="MTV212" s="120"/>
      <c r="MTW212" s="120"/>
      <c r="MTX212" s="120"/>
      <c r="MTY212" s="120"/>
      <c r="MTZ212" s="120"/>
      <c r="MUA212" s="120"/>
      <c r="MUB212" s="120"/>
      <c r="MUC212" s="120"/>
      <c r="MUD212" s="120"/>
      <c r="MUE212" s="120"/>
      <c r="MUF212" s="120"/>
      <c r="MUG212" s="120"/>
      <c r="MUH212" s="120"/>
      <c r="MUI212" s="120"/>
      <c r="MUJ212" s="120"/>
      <c r="MUK212" s="120"/>
      <c r="MUL212" s="120"/>
      <c r="MUM212" s="120"/>
      <c r="MUN212" s="120"/>
      <c r="MUO212" s="120"/>
      <c r="MUP212" s="120"/>
      <c r="MUQ212" s="120"/>
      <c r="MUR212" s="120"/>
      <c r="MUS212" s="120"/>
      <c r="MUT212" s="120"/>
      <c r="MUU212" s="120"/>
      <c r="MUV212" s="120"/>
      <c r="MUW212" s="120"/>
      <c r="MUX212" s="120"/>
      <c r="MUY212" s="120"/>
      <c r="MUZ212" s="120"/>
      <c r="MVA212" s="120"/>
      <c r="MVB212" s="120"/>
      <c r="MVC212" s="120"/>
      <c r="MVD212" s="120"/>
      <c r="MVE212" s="120"/>
      <c r="MVF212" s="120"/>
      <c r="MVG212" s="120"/>
      <c r="MVH212" s="120"/>
      <c r="MVI212" s="120"/>
      <c r="MVJ212" s="120"/>
      <c r="MVK212" s="120"/>
      <c r="MVL212" s="120"/>
      <c r="MVM212" s="120"/>
      <c r="MVN212" s="120"/>
      <c r="MVO212" s="120"/>
      <c r="MVP212" s="120"/>
      <c r="MVQ212" s="120"/>
      <c r="MVR212" s="120"/>
      <c r="MVS212" s="120"/>
      <c r="MVT212" s="120"/>
      <c r="MVU212" s="120"/>
      <c r="MVV212" s="120"/>
      <c r="MVW212" s="120"/>
      <c r="MVX212" s="120"/>
      <c r="MVY212" s="120"/>
      <c r="MVZ212" s="120"/>
      <c r="MWA212" s="120"/>
      <c r="MWB212" s="120"/>
      <c r="MWC212" s="120"/>
      <c r="MWD212" s="120"/>
      <c r="MWE212" s="120"/>
      <c r="MWF212" s="120"/>
      <c r="MWG212" s="120"/>
      <c r="MWH212" s="120"/>
      <c r="MWI212" s="120"/>
      <c r="MWJ212" s="120"/>
      <c r="MWK212" s="120"/>
      <c r="MWL212" s="120"/>
      <c r="MWM212" s="120"/>
      <c r="MWN212" s="120"/>
      <c r="MWO212" s="120"/>
      <c r="MWP212" s="120"/>
      <c r="MWQ212" s="120"/>
      <c r="MWR212" s="120"/>
      <c r="MWS212" s="120"/>
      <c r="MWT212" s="120"/>
      <c r="MWU212" s="120"/>
      <c r="MWV212" s="120"/>
      <c r="MWW212" s="120"/>
      <c r="MWX212" s="120"/>
      <c r="MWY212" s="120"/>
      <c r="MWZ212" s="120"/>
      <c r="MXA212" s="120"/>
      <c r="MXB212" s="120"/>
      <c r="MXC212" s="120"/>
      <c r="MXD212" s="120"/>
      <c r="MXE212" s="120"/>
      <c r="MXF212" s="120"/>
      <c r="MXG212" s="120"/>
      <c r="MXH212" s="120"/>
      <c r="MXI212" s="120"/>
      <c r="MXJ212" s="120"/>
      <c r="MXK212" s="120"/>
      <c r="MXL212" s="120"/>
      <c r="MXM212" s="120"/>
      <c r="MXN212" s="120"/>
      <c r="MXO212" s="120"/>
      <c r="MXP212" s="120"/>
      <c r="MXQ212" s="120"/>
      <c r="MXR212" s="120"/>
      <c r="MXS212" s="120"/>
      <c r="MXT212" s="120"/>
      <c r="MXU212" s="120"/>
      <c r="MXV212" s="120"/>
      <c r="MXW212" s="120"/>
      <c r="MXX212" s="120"/>
      <c r="MXY212" s="120"/>
      <c r="MXZ212" s="120"/>
      <c r="MYA212" s="120"/>
      <c r="MYB212" s="120"/>
      <c r="MYC212" s="120"/>
      <c r="MYD212" s="120"/>
      <c r="MYE212" s="120"/>
      <c r="MYF212" s="120"/>
      <c r="MYG212" s="120"/>
      <c r="MYH212" s="120"/>
      <c r="MYI212" s="120"/>
      <c r="MYJ212" s="120"/>
      <c r="MYK212" s="120"/>
      <c r="MYL212" s="120"/>
      <c r="MYM212" s="120"/>
      <c r="MYN212" s="120"/>
      <c r="MYO212" s="120"/>
      <c r="MYP212" s="120"/>
      <c r="MYQ212" s="120"/>
      <c r="MYR212" s="120"/>
      <c r="MYS212" s="120"/>
      <c r="MYT212" s="120"/>
      <c r="MYU212" s="120"/>
      <c r="MYV212" s="120"/>
      <c r="MYW212" s="120"/>
      <c r="MYX212" s="120"/>
      <c r="MYY212" s="120"/>
      <c r="MYZ212" s="120"/>
      <c r="MZA212" s="120"/>
      <c r="MZB212" s="120"/>
      <c r="MZC212" s="120"/>
      <c r="MZD212" s="120"/>
      <c r="MZE212" s="120"/>
      <c r="MZF212" s="120"/>
      <c r="MZG212" s="120"/>
      <c r="MZH212" s="120"/>
      <c r="MZI212" s="120"/>
      <c r="MZJ212" s="120"/>
      <c r="MZK212" s="120"/>
      <c r="MZL212" s="120"/>
      <c r="MZM212" s="120"/>
      <c r="MZN212" s="120"/>
      <c r="MZO212" s="120"/>
      <c r="MZP212" s="120"/>
      <c r="MZQ212" s="120"/>
      <c r="MZR212" s="120"/>
      <c r="MZS212" s="120"/>
      <c r="MZT212" s="120"/>
      <c r="MZU212" s="120"/>
      <c r="MZV212" s="120"/>
      <c r="MZW212" s="120"/>
      <c r="MZX212" s="120"/>
      <c r="MZY212" s="120"/>
      <c r="MZZ212" s="120"/>
      <c r="NAA212" s="120"/>
      <c r="NAB212" s="120"/>
      <c r="NAC212" s="120"/>
      <c r="NAD212" s="120"/>
      <c r="NAE212" s="120"/>
      <c r="NAF212" s="120"/>
      <c r="NAG212" s="120"/>
      <c r="NAH212" s="120"/>
      <c r="NAI212" s="120"/>
      <c r="NAJ212" s="120"/>
      <c r="NAK212" s="120"/>
      <c r="NAL212" s="120"/>
      <c r="NAM212" s="120"/>
      <c r="NAN212" s="120"/>
      <c r="NAO212" s="120"/>
      <c r="NAP212" s="120"/>
      <c r="NAQ212" s="120"/>
      <c r="NAR212" s="120"/>
      <c r="NAS212" s="120"/>
      <c r="NAT212" s="120"/>
      <c r="NAU212" s="120"/>
      <c r="NAV212" s="120"/>
      <c r="NAW212" s="120"/>
      <c r="NAX212" s="120"/>
      <c r="NAY212" s="120"/>
      <c r="NAZ212" s="120"/>
      <c r="NBA212" s="120"/>
      <c r="NBB212" s="120"/>
      <c r="NBC212" s="120"/>
      <c r="NBD212" s="120"/>
      <c r="NBE212" s="120"/>
      <c r="NBF212" s="120"/>
      <c r="NBG212" s="120"/>
      <c r="NBH212" s="120"/>
      <c r="NBI212" s="120"/>
      <c r="NBJ212" s="120"/>
      <c r="NBK212" s="120"/>
      <c r="NBL212" s="120"/>
      <c r="NBM212" s="120"/>
      <c r="NBN212" s="120"/>
      <c r="NBO212" s="120"/>
      <c r="NBP212" s="120"/>
      <c r="NBQ212" s="120"/>
      <c r="NBR212" s="120"/>
      <c r="NBS212" s="120"/>
      <c r="NBT212" s="120"/>
      <c r="NBU212" s="120"/>
      <c r="NBV212" s="120"/>
      <c r="NBW212" s="120"/>
      <c r="NBX212" s="120"/>
      <c r="NBY212" s="120"/>
      <c r="NBZ212" s="120"/>
      <c r="NCA212" s="120"/>
      <c r="NCB212" s="120"/>
      <c r="NCC212" s="120"/>
      <c r="NCD212" s="120"/>
      <c r="NCE212" s="120"/>
      <c r="NCF212" s="120"/>
      <c r="NCG212" s="120"/>
      <c r="NCH212" s="120"/>
      <c r="NCI212" s="120"/>
      <c r="NCJ212" s="120"/>
      <c r="NCK212" s="120"/>
      <c r="NCL212" s="120"/>
      <c r="NCM212" s="120"/>
      <c r="NCN212" s="120"/>
      <c r="NCO212" s="120"/>
      <c r="NCP212" s="120"/>
      <c r="NCQ212" s="120"/>
      <c r="NCR212" s="120"/>
      <c r="NCS212" s="120"/>
      <c r="NCT212" s="120"/>
      <c r="NCU212" s="120"/>
      <c r="NCV212" s="120"/>
      <c r="NCW212" s="120"/>
      <c r="NCX212" s="120"/>
      <c r="NCY212" s="120"/>
      <c r="NCZ212" s="120"/>
      <c r="NDA212" s="120"/>
      <c r="NDB212" s="120"/>
      <c r="NDC212" s="120"/>
      <c r="NDD212" s="120"/>
      <c r="NDE212" s="120"/>
      <c r="NDF212" s="120"/>
      <c r="NDG212" s="120"/>
      <c r="NDH212" s="120"/>
      <c r="NDI212" s="120"/>
      <c r="NDJ212" s="120"/>
      <c r="NDK212" s="120"/>
      <c r="NDL212" s="120"/>
      <c r="NDM212" s="120"/>
      <c r="NDN212" s="120"/>
      <c r="NDO212" s="120"/>
      <c r="NDP212" s="120"/>
      <c r="NDQ212" s="120"/>
      <c r="NDR212" s="120"/>
      <c r="NDS212" s="120"/>
      <c r="NDT212" s="120"/>
      <c r="NDU212" s="120"/>
      <c r="NDV212" s="120"/>
      <c r="NDW212" s="120"/>
      <c r="NDX212" s="120"/>
      <c r="NDY212" s="120"/>
      <c r="NDZ212" s="120"/>
      <c r="NEA212" s="120"/>
      <c r="NEB212" s="120"/>
      <c r="NEC212" s="120"/>
      <c r="NED212" s="120"/>
      <c r="NEE212" s="120"/>
      <c r="NEF212" s="120"/>
      <c r="NEG212" s="120"/>
      <c r="NEH212" s="120"/>
      <c r="NEI212" s="120"/>
      <c r="NEJ212" s="120"/>
      <c r="NEK212" s="120"/>
      <c r="NEL212" s="120"/>
      <c r="NEM212" s="120"/>
      <c r="NEN212" s="120"/>
      <c r="NEO212" s="120"/>
      <c r="NEP212" s="120"/>
      <c r="NEQ212" s="120"/>
      <c r="NER212" s="120"/>
      <c r="NES212" s="120"/>
      <c r="NET212" s="120"/>
      <c r="NEU212" s="120"/>
      <c r="NEV212" s="120"/>
      <c r="NEW212" s="120"/>
      <c r="NEX212" s="120"/>
      <c r="NEY212" s="120"/>
      <c r="NEZ212" s="120"/>
      <c r="NFA212" s="120"/>
      <c r="NFB212" s="120"/>
      <c r="NFC212" s="120"/>
      <c r="NFD212" s="120"/>
      <c r="NFE212" s="120"/>
      <c r="NFF212" s="120"/>
      <c r="NFG212" s="120"/>
      <c r="NFH212" s="120"/>
      <c r="NFI212" s="120"/>
      <c r="NFJ212" s="120"/>
      <c r="NFK212" s="120"/>
      <c r="NFL212" s="120"/>
      <c r="NFM212" s="120"/>
      <c r="NFN212" s="120"/>
      <c r="NFO212" s="120"/>
      <c r="NFP212" s="120"/>
      <c r="NFQ212" s="120"/>
      <c r="NFR212" s="120"/>
      <c r="NFS212" s="120"/>
      <c r="NFT212" s="120"/>
      <c r="NFU212" s="120"/>
      <c r="NFV212" s="120"/>
      <c r="NFW212" s="120"/>
      <c r="NFX212" s="120"/>
      <c r="NFY212" s="120"/>
      <c r="NFZ212" s="120"/>
      <c r="NGA212" s="120"/>
      <c r="NGB212" s="120"/>
      <c r="NGC212" s="120"/>
      <c r="NGD212" s="120"/>
      <c r="NGE212" s="120"/>
      <c r="NGF212" s="120"/>
      <c r="NGG212" s="120"/>
      <c r="NGH212" s="120"/>
      <c r="NGI212" s="120"/>
      <c r="NGJ212" s="120"/>
      <c r="NGK212" s="120"/>
      <c r="NGL212" s="120"/>
      <c r="NGM212" s="120"/>
      <c r="NGN212" s="120"/>
      <c r="NGO212" s="120"/>
      <c r="NGP212" s="120"/>
      <c r="NGQ212" s="120"/>
      <c r="NGR212" s="120"/>
      <c r="NGS212" s="120"/>
      <c r="NGT212" s="120"/>
      <c r="NGU212" s="120"/>
      <c r="NGV212" s="120"/>
      <c r="NGW212" s="120"/>
      <c r="NGX212" s="120"/>
      <c r="NGY212" s="120"/>
      <c r="NGZ212" s="120"/>
      <c r="NHA212" s="120"/>
      <c r="NHB212" s="120"/>
      <c r="NHC212" s="120"/>
      <c r="NHD212" s="120"/>
      <c r="NHE212" s="120"/>
      <c r="NHF212" s="120"/>
      <c r="NHG212" s="120"/>
      <c r="NHH212" s="120"/>
      <c r="NHI212" s="120"/>
      <c r="NHJ212" s="120"/>
      <c r="NHK212" s="120"/>
      <c r="NHL212" s="120"/>
      <c r="NHM212" s="120"/>
      <c r="NHN212" s="120"/>
      <c r="NHO212" s="120"/>
      <c r="NHP212" s="120"/>
      <c r="NHQ212" s="120"/>
      <c r="NHR212" s="120"/>
      <c r="NHS212" s="120"/>
      <c r="NHT212" s="120"/>
      <c r="NHU212" s="120"/>
      <c r="NHV212" s="120"/>
      <c r="NHW212" s="120"/>
      <c r="NHX212" s="120"/>
      <c r="NHY212" s="120"/>
      <c r="NHZ212" s="120"/>
      <c r="NIA212" s="120"/>
      <c r="NIB212" s="120"/>
      <c r="NIC212" s="120"/>
      <c r="NID212" s="120"/>
      <c r="NIE212" s="120"/>
      <c r="NIF212" s="120"/>
      <c r="NIG212" s="120"/>
      <c r="NIH212" s="120"/>
      <c r="NII212" s="120"/>
      <c r="NIJ212" s="120"/>
      <c r="NIK212" s="120"/>
      <c r="NIL212" s="120"/>
      <c r="NIM212" s="120"/>
      <c r="NIN212" s="120"/>
      <c r="NIO212" s="120"/>
      <c r="NIP212" s="120"/>
      <c r="NIQ212" s="120"/>
      <c r="NIR212" s="120"/>
      <c r="NIS212" s="120"/>
      <c r="NIT212" s="120"/>
      <c r="NIU212" s="120"/>
      <c r="NIV212" s="120"/>
      <c r="NIW212" s="120"/>
      <c r="NIX212" s="120"/>
      <c r="NIY212" s="120"/>
      <c r="NIZ212" s="120"/>
      <c r="NJA212" s="120"/>
      <c r="NJB212" s="120"/>
      <c r="NJC212" s="120"/>
      <c r="NJD212" s="120"/>
      <c r="NJE212" s="120"/>
      <c r="NJF212" s="120"/>
      <c r="NJG212" s="120"/>
      <c r="NJH212" s="120"/>
      <c r="NJI212" s="120"/>
      <c r="NJJ212" s="120"/>
      <c r="NJK212" s="120"/>
      <c r="NJL212" s="120"/>
      <c r="NJM212" s="120"/>
      <c r="NJN212" s="120"/>
      <c r="NJO212" s="120"/>
      <c r="NJP212" s="120"/>
      <c r="NJQ212" s="120"/>
      <c r="NJR212" s="120"/>
      <c r="NJS212" s="120"/>
      <c r="NJT212" s="120"/>
      <c r="NJU212" s="120"/>
      <c r="NJV212" s="120"/>
      <c r="NJW212" s="120"/>
      <c r="NJX212" s="120"/>
      <c r="NJY212" s="120"/>
      <c r="NJZ212" s="120"/>
      <c r="NKA212" s="120"/>
      <c r="NKB212" s="120"/>
      <c r="NKC212" s="120"/>
      <c r="NKD212" s="120"/>
      <c r="NKE212" s="120"/>
      <c r="NKF212" s="120"/>
      <c r="NKG212" s="120"/>
      <c r="NKH212" s="120"/>
      <c r="NKI212" s="120"/>
      <c r="NKJ212" s="120"/>
      <c r="NKK212" s="120"/>
      <c r="NKL212" s="120"/>
      <c r="NKM212" s="120"/>
      <c r="NKN212" s="120"/>
      <c r="NKO212" s="120"/>
      <c r="NKP212" s="120"/>
      <c r="NKQ212" s="120"/>
      <c r="NKR212" s="120"/>
      <c r="NKS212" s="120"/>
      <c r="NKT212" s="120"/>
      <c r="NKU212" s="120"/>
      <c r="NKV212" s="120"/>
      <c r="NKW212" s="120"/>
      <c r="NKX212" s="120"/>
      <c r="NKY212" s="120"/>
      <c r="NKZ212" s="120"/>
      <c r="NLA212" s="120"/>
      <c r="NLB212" s="120"/>
      <c r="NLC212" s="120"/>
      <c r="NLD212" s="120"/>
      <c r="NLE212" s="120"/>
      <c r="NLF212" s="120"/>
      <c r="NLG212" s="120"/>
      <c r="NLH212" s="120"/>
      <c r="NLI212" s="120"/>
      <c r="NLJ212" s="120"/>
      <c r="NLK212" s="120"/>
      <c r="NLL212" s="120"/>
      <c r="NLM212" s="120"/>
      <c r="NLN212" s="120"/>
      <c r="NLO212" s="120"/>
      <c r="NLP212" s="120"/>
      <c r="NLQ212" s="120"/>
      <c r="NLR212" s="120"/>
      <c r="NLS212" s="120"/>
      <c r="NLT212" s="120"/>
      <c r="NLU212" s="120"/>
      <c r="NLV212" s="120"/>
      <c r="NLW212" s="120"/>
      <c r="NLX212" s="120"/>
      <c r="NLY212" s="120"/>
      <c r="NLZ212" s="120"/>
      <c r="NMA212" s="120"/>
      <c r="NMB212" s="120"/>
      <c r="NMC212" s="120"/>
      <c r="NMD212" s="120"/>
      <c r="NME212" s="120"/>
      <c r="NMF212" s="120"/>
      <c r="NMG212" s="120"/>
      <c r="NMH212" s="120"/>
      <c r="NMI212" s="120"/>
      <c r="NMJ212" s="120"/>
      <c r="NMK212" s="120"/>
      <c r="NML212" s="120"/>
      <c r="NMM212" s="120"/>
      <c r="NMN212" s="120"/>
      <c r="NMO212" s="120"/>
      <c r="NMP212" s="120"/>
      <c r="NMQ212" s="120"/>
      <c r="NMR212" s="120"/>
      <c r="NMS212" s="120"/>
      <c r="NMT212" s="120"/>
      <c r="NMU212" s="120"/>
      <c r="NMV212" s="120"/>
      <c r="NMW212" s="120"/>
      <c r="NMX212" s="120"/>
      <c r="NMY212" s="120"/>
      <c r="NMZ212" s="120"/>
      <c r="NNA212" s="120"/>
      <c r="NNB212" s="120"/>
      <c r="NNC212" s="120"/>
      <c r="NND212" s="120"/>
      <c r="NNE212" s="120"/>
      <c r="NNF212" s="120"/>
      <c r="NNG212" s="120"/>
      <c r="NNH212" s="120"/>
      <c r="NNI212" s="120"/>
      <c r="NNJ212" s="120"/>
      <c r="NNK212" s="120"/>
      <c r="NNL212" s="120"/>
      <c r="NNM212" s="120"/>
      <c r="NNN212" s="120"/>
      <c r="NNO212" s="120"/>
      <c r="NNP212" s="120"/>
      <c r="NNQ212" s="120"/>
      <c r="NNR212" s="120"/>
      <c r="NNS212" s="120"/>
      <c r="NNT212" s="120"/>
      <c r="NNU212" s="120"/>
      <c r="NNV212" s="120"/>
      <c r="NNW212" s="120"/>
      <c r="NNX212" s="120"/>
      <c r="NNY212" s="120"/>
      <c r="NNZ212" s="120"/>
      <c r="NOA212" s="120"/>
      <c r="NOB212" s="120"/>
      <c r="NOC212" s="120"/>
      <c r="NOD212" s="120"/>
      <c r="NOE212" s="120"/>
      <c r="NOF212" s="120"/>
      <c r="NOG212" s="120"/>
      <c r="NOH212" s="120"/>
      <c r="NOI212" s="120"/>
      <c r="NOJ212" s="120"/>
      <c r="NOK212" s="120"/>
      <c r="NOL212" s="120"/>
      <c r="NOM212" s="120"/>
      <c r="NON212" s="120"/>
      <c r="NOO212" s="120"/>
      <c r="NOP212" s="120"/>
      <c r="NOQ212" s="120"/>
      <c r="NOR212" s="120"/>
      <c r="NOS212" s="120"/>
      <c r="NOT212" s="120"/>
      <c r="NOU212" s="120"/>
      <c r="NOV212" s="120"/>
      <c r="NOW212" s="120"/>
      <c r="NOX212" s="120"/>
      <c r="NOY212" s="120"/>
      <c r="NOZ212" s="120"/>
      <c r="NPA212" s="120"/>
      <c r="NPB212" s="120"/>
      <c r="NPC212" s="120"/>
      <c r="NPD212" s="120"/>
      <c r="NPE212" s="120"/>
      <c r="NPF212" s="120"/>
      <c r="NPG212" s="120"/>
      <c r="NPH212" s="120"/>
      <c r="NPI212" s="120"/>
      <c r="NPJ212" s="120"/>
      <c r="NPK212" s="120"/>
      <c r="NPL212" s="120"/>
      <c r="NPM212" s="120"/>
      <c r="NPN212" s="120"/>
      <c r="NPO212" s="120"/>
      <c r="NPP212" s="120"/>
      <c r="NPQ212" s="120"/>
      <c r="NPR212" s="120"/>
      <c r="NPS212" s="120"/>
      <c r="NPT212" s="120"/>
      <c r="NPU212" s="120"/>
      <c r="NPV212" s="120"/>
      <c r="NPW212" s="120"/>
      <c r="NPX212" s="120"/>
      <c r="NPY212" s="120"/>
      <c r="NPZ212" s="120"/>
      <c r="NQA212" s="120"/>
      <c r="NQB212" s="120"/>
      <c r="NQC212" s="120"/>
      <c r="NQD212" s="120"/>
      <c r="NQE212" s="120"/>
      <c r="NQF212" s="120"/>
      <c r="NQG212" s="120"/>
      <c r="NQH212" s="120"/>
      <c r="NQI212" s="120"/>
      <c r="NQJ212" s="120"/>
      <c r="NQK212" s="120"/>
      <c r="NQL212" s="120"/>
      <c r="NQM212" s="120"/>
      <c r="NQN212" s="120"/>
      <c r="NQO212" s="120"/>
      <c r="NQP212" s="120"/>
      <c r="NQQ212" s="120"/>
      <c r="NQR212" s="120"/>
      <c r="NQS212" s="120"/>
      <c r="NQT212" s="120"/>
      <c r="NQU212" s="120"/>
      <c r="NQV212" s="120"/>
      <c r="NQW212" s="120"/>
      <c r="NQX212" s="120"/>
      <c r="NQY212" s="120"/>
      <c r="NQZ212" s="120"/>
      <c r="NRA212" s="120"/>
      <c r="NRB212" s="120"/>
      <c r="NRC212" s="120"/>
      <c r="NRD212" s="120"/>
      <c r="NRE212" s="120"/>
      <c r="NRF212" s="120"/>
      <c r="NRG212" s="120"/>
      <c r="NRH212" s="120"/>
      <c r="NRI212" s="120"/>
      <c r="NRJ212" s="120"/>
      <c r="NRK212" s="120"/>
      <c r="NRL212" s="120"/>
      <c r="NRM212" s="120"/>
      <c r="NRN212" s="120"/>
      <c r="NRO212" s="120"/>
      <c r="NRP212" s="120"/>
      <c r="NRQ212" s="120"/>
      <c r="NRR212" s="120"/>
      <c r="NRS212" s="120"/>
      <c r="NRT212" s="120"/>
      <c r="NRU212" s="120"/>
      <c r="NRV212" s="120"/>
      <c r="NRW212" s="120"/>
      <c r="NRX212" s="120"/>
      <c r="NRY212" s="120"/>
      <c r="NRZ212" s="120"/>
      <c r="NSA212" s="120"/>
      <c r="NSB212" s="120"/>
      <c r="NSC212" s="120"/>
      <c r="NSD212" s="120"/>
      <c r="NSE212" s="120"/>
      <c r="NSF212" s="120"/>
      <c r="NSG212" s="120"/>
      <c r="NSH212" s="120"/>
      <c r="NSI212" s="120"/>
      <c r="NSJ212" s="120"/>
      <c r="NSK212" s="120"/>
      <c r="NSL212" s="120"/>
      <c r="NSM212" s="120"/>
      <c r="NSN212" s="120"/>
      <c r="NSO212" s="120"/>
      <c r="NSP212" s="120"/>
      <c r="NSQ212" s="120"/>
      <c r="NSR212" s="120"/>
      <c r="NSS212" s="120"/>
      <c r="NST212" s="120"/>
      <c r="NSU212" s="120"/>
      <c r="NSV212" s="120"/>
      <c r="NSW212" s="120"/>
      <c r="NSX212" s="120"/>
      <c r="NSY212" s="120"/>
      <c r="NSZ212" s="120"/>
      <c r="NTA212" s="120"/>
      <c r="NTB212" s="120"/>
      <c r="NTC212" s="120"/>
      <c r="NTD212" s="120"/>
      <c r="NTE212" s="120"/>
      <c r="NTF212" s="120"/>
      <c r="NTG212" s="120"/>
      <c r="NTH212" s="120"/>
      <c r="NTI212" s="120"/>
      <c r="NTJ212" s="120"/>
      <c r="NTK212" s="120"/>
      <c r="NTL212" s="120"/>
      <c r="NTM212" s="120"/>
      <c r="NTN212" s="120"/>
      <c r="NTO212" s="120"/>
      <c r="NTP212" s="120"/>
      <c r="NTQ212" s="120"/>
      <c r="NTR212" s="120"/>
      <c r="NTS212" s="120"/>
      <c r="NTT212" s="120"/>
      <c r="NTU212" s="120"/>
      <c r="NTV212" s="120"/>
      <c r="NTW212" s="120"/>
      <c r="NTX212" s="120"/>
      <c r="NTY212" s="120"/>
      <c r="NTZ212" s="120"/>
      <c r="NUA212" s="120"/>
      <c r="NUB212" s="120"/>
      <c r="NUC212" s="120"/>
      <c r="NUD212" s="120"/>
      <c r="NUE212" s="120"/>
      <c r="NUF212" s="120"/>
      <c r="NUG212" s="120"/>
      <c r="NUH212" s="120"/>
      <c r="NUI212" s="120"/>
      <c r="NUJ212" s="120"/>
      <c r="NUK212" s="120"/>
      <c r="NUL212" s="120"/>
      <c r="NUM212" s="120"/>
      <c r="NUN212" s="120"/>
      <c r="NUO212" s="120"/>
      <c r="NUP212" s="120"/>
      <c r="NUQ212" s="120"/>
      <c r="NUR212" s="120"/>
      <c r="NUS212" s="120"/>
      <c r="NUT212" s="120"/>
      <c r="NUU212" s="120"/>
      <c r="NUV212" s="120"/>
      <c r="NUW212" s="120"/>
      <c r="NUX212" s="120"/>
      <c r="NUY212" s="120"/>
      <c r="NUZ212" s="120"/>
      <c r="NVA212" s="120"/>
      <c r="NVB212" s="120"/>
      <c r="NVC212" s="120"/>
      <c r="NVD212" s="120"/>
      <c r="NVE212" s="120"/>
      <c r="NVF212" s="120"/>
      <c r="NVG212" s="120"/>
      <c r="NVH212" s="120"/>
      <c r="NVI212" s="120"/>
      <c r="NVJ212" s="120"/>
      <c r="NVK212" s="120"/>
      <c r="NVL212" s="120"/>
      <c r="NVM212" s="120"/>
      <c r="NVN212" s="120"/>
      <c r="NVO212" s="120"/>
      <c r="NVP212" s="120"/>
      <c r="NVQ212" s="120"/>
      <c r="NVR212" s="120"/>
      <c r="NVS212" s="120"/>
      <c r="NVT212" s="120"/>
      <c r="NVU212" s="120"/>
      <c r="NVV212" s="120"/>
      <c r="NVW212" s="120"/>
      <c r="NVX212" s="120"/>
      <c r="NVY212" s="120"/>
      <c r="NVZ212" s="120"/>
      <c r="NWA212" s="120"/>
      <c r="NWB212" s="120"/>
      <c r="NWC212" s="120"/>
      <c r="NWD212" s="120"/>
      <c r="NWE212" s="120"/>
      <c r="NWF212" s="120"/>
      <c r="NWG212" s="120"/>
      <c r="NWH212" s="120"/>
      <c r="NWI212" s="120"/>
      <c r="NWJ212" s="120"/>
      <c r="NWK212" s="120"/>
      <c r="NWL212" s="120"/>
      <c r="NWM212" s="120"/>
      <c r="NWN212" s="120"/>
      <c r="NWO212" s="120"/>
      <c r="NWP212" s="120"/>
      <c r="NWQ212" s="120"/>
      <c r="NWR212" s="120"/>
      <c r="NWS212" s="120"/>
      <c r="NWT212" s="120"/>
      <c r="NWU212" s="120"/>
      <c r="NWV212" s="120"/>
      <c r="NWW212" s="120"/>
      <c r="NWX212" s="120"/>
      <c r="NWY212" s="120"/>
      <c r="NWZ212" s="120"/>
      <c r="NXA212" s="120"/>
      <c r="NXB212" s="120"/>
      <c r="NXC212" s="120"/>
      <c r="NXD212" s="120"/>
      <c r="NXE212" s="120"/>
      <c r="NXF212" s="120"/>
      <c r="NXG212" s="120"/>
      <c r="NXH212" s="120"/>
      <c r="NXI212" s="120"/>
      <c r="NXJ212" s="120"/>
      <c r="NXK212" s="120"/>
      <c r="NXL212" s="120"/>
      <c r="NXM212" s="120"/>
      <c r="NXN212" s="120"/>
      <c r="NXO212" s="120"/>
      <c r="NXP212" s="120"/>
      <c r="NXQ212" s="120"/>
      <c r="NXR212" s="120"/>
      <c r="NXS212" s="120"/>
      <c r="NXT212" s="120"/>
      <c r="NXU212" s="120"/>
      <c r="NXV212" s="120"/>
      <c r="NXW212" s="120"/>
      <c r="NXX212" s="120"/>
      <c r="NXY212" s="120"/>
      <c r="NXZ212" s="120"/>
      <c r="NYA212" s="120"/>
      <c r="NYB212" s="120"/>
      <c r="NYC212" s="120"/>
      <c r="NYD212" s="120"/>
      <c r="NYE212" s="120"/>
      <c r="NYF212" s="120"/>
      <c r="NYG212" s="120"/>
      <c r="NYH212" s="120"/>
      <c r="NYI212" s="120"/>
      <c r="NYJ212" s="120"/>
      <c r="NYK212" s="120"/>
      <c r="NYL212" s="120"/>
      <c r="NYM212" s="120"/>
      <c r="NYN212" s="120"/>
      <c r="NYO212" s="120"/>
      <c r="NYP212" s="120"/>
      <c r="NYQ212" s="120"/>
      <c r="NYR212" s="120"/>
      <c r="NYS212" s="120"/>
      <c r="NYT212" s="120"/>
      <c r="NYU212" s="120"/>
      <c r="NYV212" s="120"/>
      <c r="NYW212" s="120"/>
      <c r="NYX212" s="120"/>
      <c r="NYY212" s="120"/>
      <c r="NYZ212" s="120"/>
      <c r="NZA212" s="120"/>
      <c r="NZB212" s="120"/>
      <c r="NZC212" s="120"/>
      <c r="NZD212" s="120"/>
      <c r="NZE212" s="120"/>
      <c r="NZF212" s="120"/>
      <c r="NZG212" s="120"/>
      <c r="NZH212" s="120"/>
      <c r="NZI212" s="120"/>
      <c r="NZJ212" s="120"/>
      <c r="NZK212" s="120"/>
      <c r="NZL212" s="120"/>
      <c r="NZM212" s="120"/>
      <c r="NZN212" s="120"/>
      <c r="NZO212" s="120"/>
      <c r="NZP212" s="120"/>
      <c r="NZQ212" s="120"/>
      <c r="NZR212" s="120"/>
      <c r="NZS212" s="120"/>
      <c r="NZT212" s="120"/>
      <c r="NZU212" s="120"/>
      <c r="NZV212" s="120"/>
      <c r="NZW212" s="120"/>
      <c r="NZX212" s="120"/>
      <c r="NZY212" s="120"/>
      <c r="NZZ212" s="120"/>
      <c r="OAA212" s="120"/>
      <c r="OAB212" s="120"/>
      <c r="OAC212" s="120"/>
      <c r="OAD212" s="120"/>
      <c r="OAE212" s="120"/>
      <c r="OAF212" s="120"/>
      <c r="OAG212" s="120"/>
      <c r="OAH212" s="120"/>
      <c r="OAI212" s="120"/>
      <c r="OAJ212" s="120"/>
      <c r="OAK212" s="120"/>
      <c r="OAL212" s="120"/>
      <c r="OAM212" s="120"/>
      <c r="OAN212" s="120"/>
      <c r="OAO212" s="120"/>
      <c r="OAP212" s="120"/>
      <c r="OAQ212" s="120"/>
      <c r="OAR212" s="120"/>
      <c r="OAS212" s="120"/>
      <c r="OAT212" s="120"/>
      <c r="OAU212" s="120"/>
      <c r="OAV212" s="120"/>
      <c r="OAW212" s="120"/>
      <c r="OAX212" s="120"/>
      <c r="OAY212" s="120"/>
      <c r="OAZ212" s="120"/>
      <c r="OBA212" s="120"/>
      <c r="OBB212" s="120"/>
      <c r="OBC212" s="120"/>
      <c r="OBD212" s="120"/>
      <c r="OBE212" s="120"/>
      <c r="OBF212" s="120"/>
      <c r="OBG212" s="120"/>
      <c r="OBH212" s="120"/>
      <c r="OBI212" s="120"/>
      <c r="OBJ212" s="120"/>
      <c r="OBK212" s="120"/>
      <c r="OBL212" s="120"/>
      <c r="OBM212" s="120"/>
      <c r="OBN212" s="120"/>
      <c r="OBO212" s="120"/>
      <c r="OBP212" s="120"/>
      <c r="OBQ212" s="120"/>
      <c r="OBR212" s="120"/>
      <c r="OBS212" s="120"/>
      <c r="OBT212" s="120"/>
      <c r="OBU212" s="120"/>
      <c r="OBV212" s="120"/>
      <c r="OBW212" s="120"/>
      <c r="OBX212" s="120"/>
      <c r="OBY212" s="120"/>
      <c r="OBZ212" s="120"/>
      <c r="OCA212" s="120"/>
      <c r="OCB212" s="120"/>
      <c r="OCC212" s="120"/>
      <c r="OCD212" s="120"/>
      <c r="OCE212" s="120"/>
      <c r="OCF212" s="120"/>
      <c r="OCG212" s="120"/>
      <c r="OCH212" s="120"/>
      <c r="OCI212" s="120"/>
      <c r="OCJ212" s="120"/>
      <c r="OCK212" s="120"/>
      <c r="OCL212" s="120"/>
      <c r="OCM212" s="120"/>
      <c r="OCN212" s="120"/>
      <c r="OCO212" s="120"/>
      <c r="OCP212" s="120"/>
      <c r="OCQ212" s="120"/>
      <c r="OCR212" s="120"/>
      <c r="OCS212" s="120"/>
      <c r="OCT212" s="120"/>
      <c r="OCU212" s="120"/>
      <c r="OCV212" s="120"/>
      <c r="OCW212" s="120"/>
      <c r="OCX212" s="120"/>
      <c r="OCY212" s="120"/>
      <c r="OCZ212" s="120"/>
      <c r="ODA212" s="120"/>
      <c r="ODB212" s="120"/>
      <c r="ODC212" s="120"/>
      <c r="ODD212" s="120"/>
      <c r="ODE212" s="120"/>
      <c r="ODF212" s="120"/>
      <c r="ODG212" s="120"/>
      <c r="ODH212" s="120"/>
      <c r="ODI212" s="120"/>
      <c r="ODJ212" s="120"/>
      <c r="ODK212" s="120"/>
      <c r="ODL212" s="120"/>
      <c r="ODM212" s="120"/>
      <c r="ODN212" s="120"/>
      <c r="ODO212" s="120"/>
      <c r="ODP212" s="120"/>
      <c r="ODQ212" s="120"/>
      <c r="ODR212" s="120"/>
      <c r="ODS212" s="120"/>
      <c r="ODT212" s="120"/>
      <c r="ODU212" s="120"/>
      <c r="ODV212" s="120"/>
      <c r="ODW212" s="120"/>
      <c r="ODX212" s="120"/>
      <c r="ODY212" s="120"/>
      <c r="ODZ212" s="120"/>
      <c r="OEA212" s="120"/>
      <c r="OEB212" s="120"/>
      <c r="OEC212" s="120"/>
      <c r="OED212" s="120"/>
      <c r="OEE212" s="120"/>
      <c r="OEF212" s="120"/>
      <c r="OEG212" s="120"/>
      <c r="OEH212" s="120"/>
      <c r="OEI212" s="120"/>
      <c r="OEJ212" s="120"/>
      <c r="OEK212" s="120"/>
      <c r="OEL212" s="120"/>
      <c r="OEM212" s="120"/>
      <c r="OEN212" s="120"/>
      <c r="OEO212" s="120"/>
      <c r="OEP212" s="120"/>
      <c r="OEQ212" s="120"/>
      <c r="OER212" s="120"/>
      <c r="OES212" s="120"/>
      <c r="OET212" s="120"/>
      <c r="OEU212" s="120"/>
      <c r="OEV212" s="120"/>
      <c r="OEW212" s="120"/>
      <c r="OEX212" s="120"/>
      <c r="OEY212" s="120"/>
      <c r="OEZ212" s="120"/>
      <c r="OFA212" s="120"/>
      <c r="OFB212" s="120"/>
      <c r="OFC212" s="120"/>
      <c r="OFD212" s="120"/>
      <c r="OFE212" s="120"/>
      <c r="OFF212" s="120"/>
      <c r="OFG212" s="120"/>
      <c r="OFH212" s="120"/>
      <c r="OFI212" s="120"/>
      <c r="OFJ212" s="120"/>
      <c r="OFK212" s="120"/>
      <c r="OFL212" s="120"/>
      <c r="OFM212" s="120"/>
      <c r="OFN212" s="120"/>
      <c r="OFO212" s="120"/>
      <c r="OFP212" s="120"/>
      <c r="OFQ212" s="120"/>
      <c r="OFR212" s="120"/>
      <c r="OFS212" s="120"/>
      <c r="OFT212" s="120"/>
      <c r="OFU212" s="120"/>
      <c r="OFV212" s="120"/>
      <c r="OFW212" s="120"/>
      <c r="OFX212" s="120"/>
      <c r="OFY212" s="120"/>
      <c r="OFZ212" s="120"/>
      <c r="OGA212" s="120"/>
      <c r="OGB212" s="120"/>
      <c r="OGC212" s="120"/>
      <c r="OGD212" s="120"/>
      <c r="OGE212" s="120"/>
      <c r="OGF212" s="120"/>
      <c r="OGG212" s="120"/>
      <c r="OGH212" s="120"/>
      <c r="OGI212" s="120"/>
      <c r="OGJ212" s="120"/>
      <c r="OGK212" s="120"/>
      <c r="OGL212" s="120"/>
      <c r="OGM212" s="120"/>
      <c r="OGN212" s="120"/>
      <c r="OGO212" s="120"/>
      <c r="OGP212" s="120"/>
      <c r="OGQ212" s="120"/>
      <c r="OGR212" s="120"/>
      <c r="OGS212" s="120"/>
      <c r="OGT212" s="120"/>
      <c r="OGU212" s="120"/>
      <c r="OGV212" s="120"/>
      <c r="OGW212" s="120"/>
      <c r="OGX212" s="120"/>
      <c r="OGY212" s="120"/>
      <c r="OGZ212" s="120"/>
      <c r="OHA212" s="120"/>
      <c r="OHB212" s="120"/>
      <c r="OHC212" s="120"/>
      <c r="OHD212" s="120"/>
      <c r="OHE212" s="120"/>
      <c r="OHF212" s="120"/>
      <c r="OHG212" s="120"/>
      <c r="OHH212" s="120"/>
      <c r="OHI212" s="120"/>
      <c r="OHJ212" s="120"/>
      <c r="OHK212" s="120"/>
      <c r="OHL212" s="120"/>
      <c r="OHM212" s="120"/>
      <c r="OHN212" s="120"/>
      <c r="OHO212" s="120"/>
      <c r="OHP212" s="120"/>
      <c r="OHQ212" s="120"/>
      <c r="OHR212" s="120"/>
      <c r="OHS212" s="120"/>
      <c r="OHT212" s="120"/>
      <c r="OHU212" s="120"/>
      <c r="OHV212" s="120"/>
      <c r="OHW212" s="120"/>
      <c r="OHX212" s="120"/>
      <c r="OHY212" s="120"/>
      <c r="OHZ212" s="120"/>
      <c r="OIA212" s="120"/>
      <c r="OIB212" s="120"/>
      <c r="OIC212" s="120"/>
      <c r="OID212" s="120"/>
      <c r="OIE212" s="120"/>
      <c r="OIF212" s="120"/>
      <c r="OIG212" s="120"/>
      <c r="OIH212" s="120"/>
      <c r="OII212" s="120"/>
      <c r="OIJ212" s="120"/>
      <c r="OIK212" s="120"/>
      <c r="OIL212" s="120"/>
      <c r="OIM212" s="120"/>
      <c r="OIN212" s="120"/>
      <c r="OIO212" s="120"/>
      <c r="OIP212" s="120"/>
      <c r="OIQ212" s="120"/>
      <c r="OIR212" s="120"/>
      <c r="OIS212" s="120"/>
      <c r="OIT212" s="120"/>
      <c r="OIU212" s="120"/>
      <c r="OIV212" s="120"/>
      <c r="OIW212" s="120"/>
      <c r="OIX212" s="120"/>
      <c r="OIY212" s="120"/>
      <c r="OIZ212" s="120"/>
      <c r="OJA212" s="120"/>
      <c r="OJB212" s="120"/>
      <c r="OJC212" s="120"/>
      <c r="OJD212" s="120"/>
      <c r="OJE212" s="120"/>
      <c r="OJF212" s="120"/>
      <c r="OJG212" s="120"/>
      <c r="OJH212" s="120"/>
      <c r="OJI212" s="120"/>
      <c r="OJJ212" s="120"/>
      <c r="OJK212" s="120"/>
      <c r="OJL212" s="120"/>
      <c r="OJM212" s="120"/>
      <c r="OJN212" s="120"/>
      <c r="OJO212" s="120"/>
      <c r="OJP212" s="120"/>
      <c r="OJQ212" s="120"/>
      <c r="OJR212" s="120"/>
      <c r="OJS212" s="120"/>
      <c r="OJT212" s="120"/>
      <c r="OJU212" s="120"/>
      <c r="OJV212" s="120"/>
      <c r="OJW212" s="120"/>
      <c r="OJX212" s="120"/>
      <c r="OJY212" s="120"/>
      <c r="OJZ212" s="120"/>
      <c r="OKA212" s="120"/>
      <c r="OKB212" s="120"/>
      <c r="OKC212" s="120"/>
      <c r="OKD212" s="120"/>
      <c r="OKE212" s="120"/>
      <c r="OKF212" s="120"/>
      <c r="OKG212" s="120"/>
      <c r="OKH212" s="120"/>
      <c r="OKI212" s="120"/>
      <c r="OKJ212" s="120"/>
      <c r="OKK212" s="120"/>
      <c r="OKL212" s="120"/>
      <c r="OKM212" s="120"/>
      <c r="OKN212" s="120"/>
      <c r="OKO212" s="120"/>
      <c r="OKP212" s="120"/>
      <c r="OKQ212" s="120"/>
      <c r="OKR212" s="120"/>
      <c r="OKS212" s="120"/>
      <c r="OKT212" s="120"/>
      <c r="OKU212" s="120"/>
      <c r="OKV212" s="120"/>
      <c r="OKW212" s="120"/>
      <c r="OKX212" s="120"/>
      <c r="OKY212" s="120"/>
      <c r="OKZ212" s="120"/>
      <c r="OLA212" s="120"/>
      <c r="OLB212" s="120"/>
      <c r="OLC212" s="120"/>
      <c r="OLD212" s="120"/>
      <c r="OLE212" s="120"/>
      <c r="OLF212" s="120"/>
      <c r="OLG212" s="120"/>
      <c r="OLH212" s="120"/>
      <c r="OLI212" s="120"/>
      <c r="OLJ212" s="120"/>
      <c r="OLK212" s="120"/>
      <c r="OLL212" s="120"/>
      <c r="OLM212" s="120"/>
      <c r="OLN212" s="120"/>
      <c r="OLO212" s="120"/>
      <c r="OLP212" s="120"/>
      <c r="OLQ212" s="120"/>
      <c r="OLR212" s="120"/>
      <c r="OLS212" s="120"/>
      <c r="OLT212" s="120"/>
      <c r="OLU212" s="120"/>
      <c r="OLV212" s="120"/>
      <c r="OLW212" s="120"/>
      <c r="OLX212" s="120"/>
      <c r="OLY212" s="120"/>
      <c r="OLZ212" s="120"/>
      <c r="OMA212" s="120"/>
      <c r="OMB212" s="120"/>
      <c r="OMC212" s="120"/>
      <c r="OMD212" s="120"/>
      <c r="OME212" s="120"/>
      <c r="OMF212" s="120"/>
      <c r="OMG212" s="120"/>
      <c r="OMH212" s="120"/>
      <c r="OMI212" s="120"/>
      <c r="OMJ212" s="120"/>
      <c r="OMK212" s="120"/>
      <c r="OML212" s="120"/>
      <c r="OMM212" s="120"/>
      <c r="OMN212" s="120"/>
      <c r="OMO212" s="120"/>
      <c r="OMP212" s="120"/>
      <c r="OMQ212" s="120"/>
      <c r="OMR212" s="120"/>
      <c r="OMS212" s="120"/>
      <c r="OMT212" s="120"/>
      <c r="OMU212" s="120"/>
      <c r="OMV212" s="120"/>
      <c r="OMW212" s="120"/>
      <c r="OMX212" s="120"/>
      <c r="OMY212" s="120"/>
      <c r="OMZ212" s="120"/>
      <c r="ONA212" s="120"/>
      <c r="ONB212" s="120"/>
      <c r="ONC212" s="120"/>
      <c r="OND212" s="120"/>
      <c r="ONE212" s="120"/>
      <c r="ONF212" s="120"/>
      <c r="ONG212" s="120"/>
      <c r="ONH212" s="120"/>
      <c r="ONI212" s="120"/>
      <c r="ONJ212" s="120"/>
      <c r="ONK212" s="120"/>
      <c r="ONL212" s="120"/>
      <c r="ONM212" s="120"/>
      <c r="ONN212" s="120"/>
      <c r="ONO212" s="120"/>
      <c r="ONP212" s="120"/>
      <c r="ONQ212" s="120"/>
      <c r="ONR212" s="120"/>
      <c r="ONS212" s="120"/>
      <c r="ONT212" s="120"/>
      <c r="ONU212" s="120"/>
      <c r="ONV212" s="120"/>
      <c r="ONW212" s="120"/>
      <c r="ONX212" s="120"/>
      <c r="ONY212" s="120"/>
      <c r="ONZ212" s="120"/>
      <c r="OOA212" s="120"/>
      <c r="OOB212" s="120"/>
      <c r="OOC212" s="120"/>
      <c r="OOD212" s="120"/>
      <c r="OOE212" s="120"/>
      <c r="OOF212" s="120"/>
      <c r="OOG212" s="120"/>
      <c r="OOH212" s="120"/>
      <c r="OOI212" s="120"/>
      <c r="OOJ212" s="120"/>
      <c r="OOK212" s="120"/>
      <c r="OOL212" s="120"/>
      <c r="OOM212" s="120"/>
      <c r="OON212" s="120"/>
      <c r="OOO212" s="120"/>
      <c r="OOP212" s="120"/>
      <c r="OOQ212" s="120"/>
      <c r="OOR212" s="120"/>
      <c r="OOS212" s="120"/>
      <c r="OOT212" s="120"/>
      <c r="OOU212" s="120"/>
      <c r="OOV212" s="120"/>
      <c r="OOW212" s="120"/>
      <c r="OOX212" s="120"/>
      <c r="OOY212" s="120"/>
      <c r="OOZ212" s="120"/>
      <c r="OPA212" s="120"/>
      <c r="OPB212" s="120"/>
      <c r="OPC212" s="120"/>
      <c r="OPD212" s="120"/>
      <c r="OPE212" s="120"/>
      <c r="OPF212" s="120"/>
      <c r="OPG212" s="120"/>
      <c r="OPH212" s="120"/>
      <c r="OPI212" s="120"/>
      <c r="OPJ212" s="120"/>
      <c r="OPK212" s="120"/>
      <c r="OPL212" s="120"/>
      <c r="OPM212" s="120"/>
      <c r="OPN212" s="120"/>
      <c r="OPO212" s="120"/>
      <c r="OPP212" s="120"/>
      <c r="OPQ212" s="120"/>
      <c r="OPR212" s="120"/>
      <c r="OPS212" s="120"/>
      <c r="OPT212" s="120"/>
      <c r="OPU212" s="120"/>
      <c r="OPV212" s="120"/>
      <c r="OPW212" s="120"/>
      <c r="OPX212" s="120"/>
      <c r="OPY212" s="120"/>
      <c r="OPZ212" s="120"/>
      <c r="OQA212" s="120"/>
      <c r="OQB212" s="120"/>
      <c r="OQC212" s="120"/>
      <c r="OQD212" s="120"/>
      <c r="OQE212" s="120"/>
      <c r="OQF212" s="120"/>
      <c r="OQG212" s="120"/>
      <c r="OQH212" s="120"/>
      <c r="OQI212" s="120"/>
      <c r="OQJ212" s="120"/>
      <c r="OQK212" s="120"/>
      <c r="OQL212" s="120"/>
      <c r="OQM212" s="120"/>
      <c r="OQN212" s="120"/>
      <c r="OQO212" s="120"/>
      <c r="OQP212" s="120"/>
      <c r="OQQ212" s="120"/>
      <c r="OQR212" s="120"/>
      <c r="OQS212" s="120"/>
      <c r="OQT212" s="120"/>
      <c r="OQU212" s="120"/>
      <c r="OQV212" s="120"/>
      <c r="OQW212" s="120"/>
      <c r="OQX212" s="120"/>
      <c r="OQY212" s="120"/>
      <c r="OQZ212" s="120"/>
      <c r="ORA212" s="120"/>
      <c r="ORB212" s="120"/>
      <c r="ORC212" s="120"/>
      <c r="ORD212" s="120"/>
      <c r="ORE212" s="120"/>
      <c r="ORF212" s="120"/>
      <c r="ORG212" s="120"/>
      <c r="ORH212" s="120"/>
      <c r="ORI212" s="120"/>
      <c r="ORJ212" s="120"/>
      <c r="ORK212" s="120"/>
      <c r="ORL212" s="120"/>
      <c r="ORM212" s="120"/>
      <c r="ORN212" s="120"/>
      <c r="ORO212" s="120"/>
      <c r="ORP212" s="120"/>
      <c r="ORQ212" s="120"/>
      <c r="ORR212" s="120"/>
      <c r="ORS212" s="120"/>
      <c r="ORT212" s="120"/>
      <c r="ORU212" s="120"/>
      <c r="ORV212" s="120"/>
      <c r="ORW212" s="120"/>
      <c r="ORX212" s="120"/>
      <c r="ORY212" s="120"/>
      <c r="ORZ212" s="120"/>
      <c r="OSA212" s="120"/>
      <c r="OSB212" s="120"/>
      <c r="OSC212" s="120"/>
      <c r="OSD212" s="120"/>
      <c r="OSE212" s="120"/>
      <c r="OSF212" s="120"/>
      <c r="OSG212" s="120"/>
      <c r="OSH212" s="120"/>
      <c r="OSI212" s="120"/>
      <c r="OSJ212" s="120"/>
      <c r="OSK212" s="120"/>
      <c r="OSL212" s="120"/>
      <c r="OSM212" s="120"/>
      <c r="OSN212" s="120"/>
      <c r="OSO212" s="120"/>
      <c r="OSP212" s="120"/>
      <c r="OSQ212" s="120"/>
      <c r="OSR212" s="120"/>
      <c r="OSS212" s="120"/>
      <c r="OST212" s="120"/>
      <c r="OSU212" s="120"/>
      <c r="OSV212" s="120"/>
      <c r="OSW212" s="120"/>
      <c r="OSX212" s="120"/>
      <c r="OSY212" s="120"/>
      <c r="OSZ212" s="120"/>
      <c r="OTA212" s="120"/>
      <c r="OTB212" s="120"/>
      <c r="OTC212" s="120"/>
      <c r="OTD212" s="120"/>
      <c r="OTE212" s="120"/>
      <c r="OTF212" s="120"/>
      <c r="OTG212" s="120"/>
      <c r="OTH212" s="120"/>
      <c r="OTI212" s="120"/>
      <c r="OTJ212" s="120"/>
      <c r="OTK212" s="120"/>
      <c r="OTL212" s="120"/>
      <c r="OTM212" s="120"/>
      <c r="OTN212" s="120"/>
      <c r="OTO212" s="120"/>
      <c r="OTP212" s="120"/>
      <c r="OTQ212" s="120"/>
      <c r="OTR212" s="120"/>
      <c r="OTS212" s="120"/>
      <c r="OTT212" s="120"/>
      <c r="OTU212" s="120"/>
      <c r="OTV212" s="120"/>
      <c r="OTW212" s="120"/>
      <c r="OTX212" s="120"/>
      <c r="OTY212" s="120"/>
      <c r="OTZ212" s="120"/>
      <c r="OUA212" s="120"/>
      <c r="OUB212" s="120"/>
      <c r="OUC212" s="120"/>
      <c r="OUD212" s="120"/>
      <c r="OUE212" s="120"/>
      <c r="OUF212" s="120"/>
      <c r="OUG212" s="120"/>
      <c r="OUH212" s="120"/>
      <c r="OUI212" s="120"/>
      <c r="OUJ212" s="120"/>
      <c r="OUK212" s="120"/>
      <c r="OUL212" s="120"/>
      <c r="OUM212" s="120"/>
      <c r="OUN212" s="120"/>
      <c r="OUO212" s="120"/>
      <c r="OUP212" s="120"/>
      <c r="OUQ212" s="120"/>
      <c r="OUR212" s="120"/>
      <c r="OUS212" s="120"/>
      <c r="OUT212" s="120"/>
      <c r="OUU212" s="120"/>
      <c r="OUV212" s="120"/>
      <c r="OUW212" s="120"/>
      <c r="OUX212" s="120"/>
      <c r="OUY212" s="120"/>
      <c r="OUZ212" s="120"/>
      <c r="OVA212" s="120"/>
      <c r="OVB212" s="120"/>
      <c r="OVC212" s="120"/>
      <c r="OVD212" s="120"/>
      <c r="OVE212" s="120"/>
      <c r="OVF212" s="120"/>
      <c r="OVG212" s="120"/>
      <c r="OVH212" s="120"/>
      <c r="OVI212" s="120"/>
      <c r="OVJ212" s="120"/>
      <c r="OVK212" s="120"/>
      <c r="OVL212" s="120"/>
      <c r="OVM212" s="120"/>
      <c r="OVN212" s="120"/>
      <c r="OVO212" s="120"/>
      <c r="OVP212" s="120"/>
      <c r="OVQ212" s="120"/>
      <c r="OVR212" s="120"/>
      <c r="OVS212" s="120"/>
      <c r="OVT212" s="120"/>
      <c r="OVU212" s="120"/>
      <c r="OVV212" s="120"/>
      <c r="OVW212" s="120"/>
      <c r="OVX212" s="120"/>
      <c r="OVY212" s="120"/>
      <c r="OVZ212" s="120"/>
      <c r="OWA212" s="120"/>
      <c r="OWB212" s="120"/>
      <c r="OWC212" s="120"/>
      <c r="OWD212" s="120"/>
      <c r="OWE212" s="120"/>
      <c r="OWF212" s="120"/>
      <c r="OWG212" s="120"/>
      <c r="OWH212" s="120"/>
      <c r="OWI212" s="120"/>
      <c r="OWJ212" s="120"/>
      <c r="OWK212" s="120"/>
      <c r="OWL212" s="120"/>
      <c r="OWM212" s="120"/>
      <c r="OWN212" s="120"/>
      <c r="OWO212" s="120"/>
      <c r="OWP212" s="120"/>
      <c r="OWQ212" s="120"/>
      <c r="OWR212" s="120"/>
      <c r="OWS212" s="120"/>
      <c r="OWT212" s="120"/>
      <c r="OWU212" s="120"/>
      <c r="OWV212" s="120"/>
      <c r="OWW212" s="120"/>
      <c r="OWX212" s="120"/>
      <c r="OWY212" s="120"/>
      <c r="OWZ212" s="120"/>
      <c r="OXA212" s="120"/>
      <c r="OXB212" s="120"/>
      <c r="OXC212" s="120"/>
      <c r="OXD212" s="120"/>
      <c r="OXE212" s="120"/>
      <c r="OXF212" s="120"/>
      <c r="OXG212" s="120"/>
      <c r="OXH212" s="120"/>
      <c r="OXI212" s="120"/>
      <c r="OXJ212" s="120"/>
      <c r="OXK212" s="120"/>
      <c r="OXL212" s="120"/>
      <c r="OXM212" s="120"/>
      <c r="OXN212" s="120"/>
      <c r="OXO212" s="120"/>
      <c r="OXP212" s="120"/>
      <c r="OXQ212" s="120"/>
      <c r="OXR212" s="120"/>
      <c r="OXS212" s="120"/>
      <c r="OXT212" s="120"/>
      <c r="OXU212" s="120"/>
      <c r="OXV212" s="120"/>
      <c r="OXW212" s="120"/>
      <c r="OXX212" s="120"/>
      <c r="OXY212" s="120"/>
      <c r="OXZ212" s="120"/>
      <c r="OYA212" s="120"/>
      <c r="OYB212" s="120"/>
      <c r="OYC212" s="120"/>
      <c r="OYD212" s="120"/>
      <c r="OYE212" s="120"/>
      <c r="OYF212" s="120"/>
      <c r="OYG212" s="120"/>
      <c r="OYH212" s="120"/>
      <c r="OYI212" s="120"/>
      <c r="OYJ212" s="120"/>
      <c r="OYK212" s="120"/>
      <c r="OYL212" s="120"/>
      <c r="OYM212" s="120"/>
      <c r="OYN212" s="120"/>
      <c r="OYO212" s="120"/>
      <c r="OYP212" s="120"/>
      <c r="OYQ212" s="120"/>
      <c r="OYR212" s="120"/>
      <c r="OYS212" s="120"/>
      <c r="OYT212" s="120"/>
      <c r="OYU212" s="120"/>
      <c r="OYV212" s="120"/>
      <c r="OYW212" s="120"/>
      <c r="OYX212" s="120"/>
      <c r="OYY212" s="120"/>
      <c r="OYZ212" s="120"/>
      <c r="OZA212" s="120"/>
      <c r="OZB212" s="120"/>
      <c r="OZC212" s="120"/>
      <c r="OZD212" s="120"/>
      <c r="OZE212" s="120"/>
      <c r="OZF212" s="120"/>
      <c r="OZG212" s="120"/>
      <c r="OZH212" s="120"/>
      <c r="OZI212" s="120"/>
      <c r="OZJ212" s="120"/>
      <c r="OZK212" s="120"/>
      <c r="OZL212" s="120"/>
      <c r="OZM212" s="120"/>
      <c r="OZN212" s="120"/>
      <c r="OZO212" s="120"/>
      <c r="OZP212" s="120"/>
      <c r="OZQ212" s="120"/>
      <c r="OZR212" s="120"/>
      <c r="OZS212" s="120"/>
      <c r="OZT212" s="120"/>
      <c r="OZU212" s="120"/>
      <c r="OZV212" s="120"/>
      <c r="OZW212" s="120"/>
      <c r="OZX212" s="120"/>
      <c r="OZY212" s="120"/>
      <c r="OZZ212" s="120"/>
      <c r="PAA212" s="120"/>
      <c r="PAB212" s="120"/>
      <c r="PAC212" s="120"/>
      <c r="PAD212" s="120"/>
      <c r="PAE212" s="120"/>
      <c r="PAF212" s="120"/>
      <c r="PAG212" s="120"/>
      <c r="PAH212" s="120"/>
      <c r="PAI212" s="120"/>
      <c r="PAJ212" s="120"/>
      <c r="PAK212" s="120"/>
      <c r="PAL212" s="120"/>
      <c r="PAM212" s="120"/>
      <c r="PAN212" s="120"/>
      <c r="PAO212" s="120"/>
      <c r="PAP212" s="120"/>
      <c r="PAQ212" s="120"/>
      <c r="PAR212" s="120"/>
      <c r="PAS212" s="120"/>
      <c r="PAT212" s="120"/>
      <c r="PAU212" s="120"/>
      <c r="PAV212" s="120"/>
      <c r="PAW212" s="120"/>
      <c r="PAX212" s="120"/>
      <c r="PAY212" s="120"/>
      <c r="PAZ212" s="120"/>
      <c r="PBA212" s="120"/>
      <c r="PBB212" s="120"/>
      <c r="PBC212" s="120"/>
      <c r="PBD212" s="120"/>
      <c r="PBE212" s="120"/>
      <c r="PBF212" s="120"/>
      <c r="PBG212" s="120"/>
      <c r="PBH212" s="120"/>
      <c r="PBI212" s="120"/>
      <c r="PBJ212" s="120"/>
      <c r="PBK212" s="120"/>
      <c r="PBL212" s="120"/>
      <c r="PBM212" s="120"/>
      <c r="PBN212" s="120"/>
      <c r="PBO212" s="120"/>
      <c r="PBP212" s="120"/>
      <c r="PBQ212" s="120"/>
      <c r="PBR212" s="120"/>
      <c r="PBS212" s="120"/>
      <c r="PBT212" s="120"/>
      <c r="PBU212" s="120"/>
      <c r="PBV212" s="120"/>
      <c r="PBW212" s="120"/>
      <c r="PBX212" s="120"/>
      <c r="PBY212" s="120"/>
      <c r="PBZ212" s="120"/>
      <c r="PCA212" s="120"/>
      <c r="PCB212" s="120"/>
      <c r="PCC212" s="120"/>
      <c r="PCD212" s="120"/>
      <c r="PCE212" s="120"/>
      <c r="PCF212" s="120"/>
      <c r="PCG212" s="120"/>
      <c r="PCH212" s="120"/>
      <c r="PCI212" s="120"/>
      <c r="PCJ212" s="120"/>
      <c r="PCK212" s="120"/>
      <c r="PCL212" s="120"/>
      <c r="PCM212" s="120"/>
      <c r="PCN212" s="120"/>
      <c r="PCO212" s="120"/>
      <c r="PCP212" s="120"/>
      <c r="PCQ212" s="120"/>
      <c r="PCR212" s="120"/>
      <c r="PCS212" s="120"/>
      <c r="PCT212" s="120"/>
      <c r="PCU212" s="120"/>
      <c r="PCV212" s="120"/>
      <c r="PCW212" s="120"/>
      <c r="PCX212" s="120"/>
      <c r="PCY212" s="120"/>
      <c r="PCZ212" s="120"/>
      <c r="PDA212" s="120"/>
      <c r="PDB212" s="120"/>
      <c r="PDC212" s="120"/>
      <c r="PDD212" s="120"/>
      <c r="PDE212" s="120"/>
      <c r="PDF212" s="120"/>
      <c r="PDG212" s="120"/>
      <c r="PDH212" s="120"/>
      <c r="PDI212" s="120"/>
      <c r="PDJ212" s="120"/>
      <c r="PDK212" s="120"/>
      <c r="PDL212" s="120"/>
      <c r="PDM212" s="120"/>
      <c r="PDN212" s="120"/>
      <c r="PDO212" s="120"/>
      <c r="PDP212" s="120"/>
      <c r="PDQ212" s="120"/>
      <c r="PDR212" s="120"/>
      <c r="PDS212" s="120"/>
      <c r="PDT212" s="120"/>
      <c r="PDU212" s="120"/>
      <c r="PDV212" s="120"/>
      <c r="PDW212" s="120"/>
      <c r="PDX212" s="120"/>
      <c r="PDY212" s="120"/>
      <c r="PDZ212" s="120"/>
      <c r="PEA212" s="120"/>
      <c r="PEB212" s="120"/>
      <c r="PEC212" s="120"/>
      <c r="PED212" s="120"/>
      <c r="PEE212" s="120"/>
      <c r="PEF212" s="120"/>
      <c r="PEG212" s="120"/>
      <c r="PEH212" s="120"/>
      <c r="PEI212" s="120"/>
      <c r="PEJ212" s="120"/>
      <c r="PEK212" s="120"/>
      <c r="PEL212" s="120"/>
      <c r="PEM212" s="120"/>
      <c r="PEN212" s="120"/>
      <c r="PEO212" s="120"/>
      <c r="PEP212" s="120"/>
      <c r="PEQ212" s="120"/>
      <c r="PER212" s="120"/>
      <c r="PES212" s="120"/>
      <c r="PET212" s="120"/>
      <c r="PEU212" s="120"/>
      <c r="PEV212" s="120"/>
      <c r="PEW212" s="120"/>
      <c r="PEX212" s="120"/>
      <c r="PEY212" s="120"/>
      <c r="PEZ212" s="120"/>
      <c r="PFA212" s="120"/>
      <c r="PFB212" s="120"/>
      <c r="PFC212" s="120"/>
      <c r="PFD212" s="120"/>
      <c r="PFE212" s="120"/>
      <c r="PFF212" s="120"/>
      <c r="PFG212" s="120"/>
      <c r="PFH212" s="120"/>
      <c r="PFI212" s="120"/>
      <c r="PFJ212" s="120"/>
      <c r="PFK212" s="120"/>
      <c r="PFL212" s="120"/>
      <c r="PFM212" s="120"/>
      <c r="PFN212" s="120"/>
      <c r="PFO212" s="120"/>
      <c r="PFP212" s="120"/>
      <c r="PFQ212" s="120"/>
      <c r="PFR212" s="120"/>
      <c r="PFS212" s="120"/>
      <c r="PFT212" s="120"/>
      <c r="PFU212" s="120"/>
      <c r="PFV212" s="120"/>
      <c r="PFW212" s="120"/>
      <c r="PFX212" s="120"/>
      <c r="PFY212" s="120"/>
      <c r="PFZ212" s="120"/>
      <c r="PGA212" s="120"/>
      <c r="PGB212" s="120"/>
      <c r="PGC212" s="120"/>
      <c r="PGD212" s="120"/>
      <c r="PGE212" s="120"/>
      <c r="PGF212" s="120"/>
      <c r="PGG212" s="120"/>
      <c r="PGH212" s="120"/>
      <c r="PGI212" s="120"/>
      <c r="PGJ212" s="120"/>
      <c r="PGK212" s="120"/>
      <c r="PGL212" s="120"/>
      <c r="PGM212" s="120"/>
      <c r="PGN212" s="120"/>
      <c r="PGO212" s="120"/>
      <c r="PGP212" s="120"/>
      <c r="PGQ212" s="120"/>
      <c r="PGR212" s="120"/>
      <c r="PGS212" s="120"/>
      <c r="PGT212" s="120"/>
      <c r="PGU212" s="120"/>
      <c r="PGV212" s="120"/>
      <c r="PGW212" s="120"/>
      <c r="PGX212" s="120"/>
      <c r="PGY212" s="120"/>
      <c r="PGZ212" s="120"/>
      <c r="PHA212" s="120"/>
      <c r="PHB212" s="120"/>
      <c r="PHC212" s="120"/>
      <c r="PHD212" s="120"/>
      <c r="PHE212" s="120"/>
      <c r="PHF212" s="120"/>
      <c r="PHG212" s="120"/>
      <c r="PHH212" s="120"/>
      <c r="PHI212" s="120"/>
      <c r="PHJ212" s="120"/>
      <c r="PHK212" s="120"/>
      <c r="PHL212" s="120"/>
      <c r="PHM212" s="120"/>
      <c r="PHN212" s="120"/>
      <c r="PHO212" s="120"/>
      <c r="PHP212" s="120"/>
      <c r="PHQ212" s="120"/>
      <c r="PHR212" s="120"/>
      <c r="PHS212" s="120"/>
      <c r="PHT212" s="120"/>
      <c r="PHU212" s="120"/>
      <c r="PHV212" s="120"/>
      <c r="PHW212" s="120"/>
      <c r="PHX212" s="120"/>
      <c r="PHY212" s="120"/>
      <c r="PHZ212" s="120"/>
      <c r="PIA212" s="120"/>
      <c r="PIB212" s="120"/>
      <c r="PIC212" s="120"/>
      <c r="PID212" s="120"/>
      <c r="PIE212" s="120"/>
      <c r="PIF212" s="120"/>
      <c r="PIG212" s="120"/>
      <c r="PIH212" s="120"/>
      <c r="PII212" s="120"/>
      <c r="PIJ212" s="120"/>
      <c r="PIK212" s="120"/>
      <c r="PIL212" s="120"/>
      <c r="PIM212" s="120"/>
      <c r="PIN212" s="120"/>
      <c r="PIO212" s="120"/>
      <c r="PIP212" s="120"/>
      <c r="PIQ212" s="120"/>
      <c r="PIR212" s="120"/>
      <c r="PIS212" s="120"/>
      <c r="PIT212" s="120"/>
      <c r="PIU212" s="120"/>
      <c r="PIV212" s="120"/>
      <c r="PIW212" s="120"/>
      <c r="PIX212" s="120"/>
      <c r="PIY212" s="120"/>
      <c r="PIZ212" s="120"/>
      <c r="PJA212" s="120"/>
      <c r="PJB212" s="120"/>
      <c r="PJC212" s="120"/>
      <c r="PJD212" s="120"/>
      <c r="PJE212" s="120"/>
      <c r="PJF212" s="120"/>
      <c r="PJG212" s="120"/>
      <c r="PJH212" s="120"/>
      <c r="PJI212" s="120"/>
      <c r="PJJ212" s="120"/>
      <c r="PJK212" s="120"/>
      <c r="PJL212" s="120"/>
      <c r="PJM212" s="120"/>
      <c r="PJN212" s="120"/>
      <c r="PJO212" s="120"/>
      <c r="PJP212" s="120"/>
      <c r="PJQ212" s="120"/>
      <c r="PJR212" s="120"/>
      <c r="PJS212" s="120"/>
      <c r="PJT212" s="120"/>
      <c r="PJU212" s="120"/>
      <c r="PJV212" s="120"/>
      <c r="PJW212" s="120"/>
      <c r="PJX212" s="120"/>
      <c r="PJY212" s="120"/>
      <c r="PJZ212" s="120"/>
      <c r="PKA212" s="120"/>
      <c r="PKB212" s="120"/>
      <c r="PKC212" s="120"/>
      <c r="PKD212" s="120"/>
      <c r="PKE212" s="120"/>
      <c r="PKF212" s="120"/>
      <c r="PKG212" s="120"/>
      <c r="PKH212" s="120"/>
      <c r="PKI212" s="120"/>
      <c r="PKJ212" s="120"/>
      <c r="PKK212" s="120"/>
      <c r="PKL212" s="120"/>
      <c r="PKM212" s="120"/>
      <c r="PKN212" s="120"/>
      <c r="PKO212" s="120"/>
      <c r="PKP212" s="120"/>
      <c r="PKQ212" s="120"/>
      <c r="PKR212" s="120"/>
      <c r="PKS212" s="120"/>
      <c r="PKT212" s="120"/>
      <c r="PKU212" s="120"/>
      <c r="PKV212" s="120"/>
      <c r="PKW212" s="120"/>
      <c r="PKX212" s="120"/>
      <c r="PKY212" s="120"/>
      <c r="PKZ212" s="120"/>
      <c r="PLA212" s="120"/>
      <c r="PLB212" s="120"/>
      <c r="PLC212" s="120"/>
      <c r="PLD212" s="120"/>
      <c r="PLE212" s="120"/>
      <c r="PLF212" s="120"/>
      <c r="PLG212" s="120"/>
      <c r="PLH212" s="120"/>
      <c r="PLI212" s="120"/>
      <c r="PLJ212" s="120"/>
      <c r="PLK212" s="120"/>
      <c r="PLL212" s="120"/>
      <c r="PLM212" s="120"/>
      <c r="PLN212" s="120"/>
      <c r="PLO212" s="120"/>
      <c r="PLP212" s="120"/>
      <c r="PLQ212" s="120"/>
      <c r="PLR212" s="120"/>
      <c r="PLS212" s="120"/>
      <c r="PLT212" s="120"/>
      <c r="PLU212" s="120"/>
      <c r="PLV212" s="120"/>
      <c r="PLW212" s="120"/>
      <c r="PLX212" s="120"/>
      <c r="PLY212" s="120"/>
      <c r="PLZ212" s="120"/>
      <c r="PMA212" s="120"/>
      <c r="PMB212" s="120"/>
      <c r="PMC212" s="120"/>
      <c r="PMD212" s="120"/>
      <c r="PME212" s="120"/>
      <c r="PMF212" s="120"/>
      <c r="PMG212" s="120"/>
      <c r="PMH212" s="120"/>
      <c r="PMI212" s="120"/>
      <c r="PMJ212" s="120"/>
      <c r="PMK212" s="120"/>
      <c r="PML212" s="120"/>
      <c r="PMM212" s="120"/>
      <c r="PMN212" s="120"/>
      <c r="PMO212" s="120"/>
      <c r="PMP212" s="120"/>
      <c r="PMQ212" s="120"/>
      <c r="PMR212" s="120"/>
      <c r="PMS212" s="120"/>
      <c r="PMT212" s="120"/>
      <c r="PMU212" s="120"/>
      <c r="PMV212" s="120"/>
      <c r="PMW212" s="120"/>
      <c r="PMX212" s="120"/>
      <c r="PMY212" s="120"/>
      <c r="PMZ212" s="120"/>
      <c r="PNA212" s="120"/>
      <c r="PNB212" s="120"/>
      <c r="PNC212" s="120"/>
      <c r="PND212" s="120"/>
      <c r="PNE212" s="120"/>
      <c r="PNF212" s="120"/>
      <c r="PNG212" s="120"/>
      <c r="PNH212" s="120"/>
      <c r="PNI212" s="120"/>
      <c r="PNJ212" s="120"/>
      <c r="PNK212" s="120"/>
      <c r="PNL212" s="120"/>
      <c r="PNM212" s="120"/>
      <c r="PNN212" s="120"/>
      <c r="PNO212" s="120"/>
      <c r="PNP212" s="120"/>
      <c r="PNQ212" s="120"/>
      <c r="PNR212" s="120"/>
      <c r="PNS212" s="120"/>
      <c r="PNT212" s="120"/>
      <c r="PNU212" s="120"/>
      <c r="PNV212" s="120"/>
      <c r="PNW212" s="120"/>
      <c r="PNX212" s="120"/>
      <c r="PNY212" s="120"/>
      <c r="PNZ212" s="120"/>
      <c r="POA212" s="120"/>
      <c r="POB212" s="120"/>
      <c r="POC212" s="120"/>
      <c r="POD212" s="120"/>
      <c r="POE212" s="120"/>
      <c r="POF212" s="120"/>
      <c r="POG212" s="120"/>
      <c r="POH212" s="120"/>
      <c r="POI212" s="120"/>
      <c r="POJ212" s="120"/>
      <c r="POK212" s="120"/>
      <c r="POL212" s="120"/>
      <c r="POM212" s="120"/>
      <c r="PON212" s="120"/>
      <c r="POO212" s="120"/>
      <c r="POP212" s="120"/>
      <c r="POQ212" s="120"/>
      <c r="POR212" s="120"/>
      <c r="POS212" s="120"/>
      <c r="POT212" s="120"/>
      <c r="POU212" s="120"/>
      <c r="POV212" s="120"/>
      <c r="POW212" s="120"/>
      <c r="POX212" s="120"/>
      <c r="POY212" s="120"/>
      <c r="POZ212" s="120"/>
      <c r="PPA212" s="120"/>
      <c r="PPB212" s="120"/>
      <c r="PPC212" s="120"/>
      <c r="PPD212" s="120"/>
      <c r="PPE212" s="120"/>
      <c r="PPF212" s="120"/>
      <c r="PPG212" s="120"/>
      <c r="PPH212" s="120"/>
      <c r="PPI212" s="120"/>
      <c r="PPJ212" s="120"/>
      <c r="PPK212" s="120"/>
      <c r="PPL212" s="120"/>
      <c r="PPM212" s="120"/>
      <c r="PPN212" s="120"/>
      <c r="PPO212" s="120"/>
      <c r="PPP212" s="120"/>
      <c r="PPQ212" s="120"/>
      <c r="PPR212" s="120"/>
      <c r="PPS212" s="120"/>
      <c r="PPT212" s="120"/>
      <c r="PPU212" s="120"/>
      <c r="PPV212" s="120"/>
      <c r="PPW212" s="120"/>
      <c r="PPX212" s="120"/>
      <c r="PPY212" s="120"/>
      <c r="PPZ212" s="120"/>
      <c r="PQA212" s="120"/>
      <c r="PQB212" s="120"/>
      <c r="PQC212" s="120"/>
      <c r="PQD212" s="120"/>
      <c r="PQE212" s="120"/>
      <c r="PQF212" s="120"/>
      <c r="PQG212" s="120"/>
      <c r="PQH212" s="120"/>
      <c r="PQI212" s="120"/>
      <c r="PQJ212" s="120"/>
      <c r="PQK212" s="120"/>
      <c r="PQL212" s="120"/>
      <c r="PQM212" s="120"/>
      <c r="PQN212" s="120"/>
      <c r="PQO212" s="120"/>
      <c r="PQP212" s="120"/>
      <c r="PQQ212" s="120"/>
      <c r="PQR212" s="120"/>
      <c r="PQS212" s="120"/>
      <c r="PQT212" s="120"/>
      <c r="PQU212" s="120"/>
      <c r="PQV212" s="120"/>
      <c r="PQW212" s="120"/>
      <c r="PQX212" s="120"/>
      <c r="PQY212" s="120"/>
      <c r="PQZ212" s="120"/>
      <c r="PRA212" s="120"/>
      <c r="PRB212" s="120"/>
      <c r="PRC212" s="120"/>
      <c r="PRD212" s="120"/>
      <c r="PRE212" s="120"/>
      <c r="PRF212" s="120"/>
      <c r="PRG212" s="120"/>
      <c r="PRH212" s="120"/>
      <c r="PRI212" s="120"/>
      <c r="PRJ212" s="120"/>
      <c r="PRK212" s="120"/>
      <c r="PRL212" s="120"/>
      <c r="PRM212" s="120"/>
      <c r="PRN212" s="120"/>
      <c r="PRO212" s="120"/>
      <c r="PRP212" s="120"/>
      <c r="PRQ212" s="120"/>
      <c r="PRR212" s="120"/>
      <c r="PRS212" s="120"/>
      <c r="PRT212" s="120"/>
      <c r="PRU212" s="120"/>
      <c r="PRV212" s="120"/>
      <c r="PRW212" s="120"/>
      <c r="PRX212" s="120"/>
      <c r="PRY212" s="120"/>
      <c r="PRZ212" s="120"/>
      <c r="PSA212" s="120"/>
      <c r="PSB212" s="120"/>
      <c r="PSC212" s="120"/>
      <c r="PSD212" s="120"/>
      <c r="PSE212" s="120"/>
      <c r="PSF212" s="120"/>
      <c r="PSG212" s="120"/>
      <c r="PSH212" s="120"/>
      <c r="PSI212" s="120"/>
      <c r="PSJ212" s="120"/>
      <c r="PSK212" s="120"/>
      <c r="PSL212" s="120"/>
      <c r="PSM212" s="120"/>
      <c r="PSN212" s="120"/>
      <c r="PSO212" s="120"/>
      <c r="PSP212" s="120"/>
      <c r="PSQ212" s="120"/>
      <c r="PSR212" s="120"/>
      <c r="PSS212" s="120"/>
      <c r="PST212" s="120"/>
      <c r="PSU212" s="120"/>
      <c r="PSV212" s="120"/>
      <c r="PSW212" s="120"/>
      <c r="PSX212" s="120"/>
      <c r="PSY212" s="120"/>
      <c r="PSZ212" s="120"/>
      <c r="PTA212" s="120"/>
      <c r="PTB212" s="120"/>
      <c r="PTC212" s="120"/>
      <c r="PTD212" s="120"/>
      <c r="PTE212" s="120"/>
      <c r="PTF212" s="120"/>
      <c r="PTG212" s="120"/>
      <c r="PTH212" s="120"/>
      <c r="PTI212" s="120"/>
      <c r="PTJ212" s="120"/>
      <c r="PTK212" s="120"/>
      <c r="PTL212" s="120"/>
      <c r="PTM212" s="120"/>
      <c r="PTN212" s="120"/>
      <c r="PTO212" s="120"/>
      <c r="PTP212" s="120"/>
      <c r="PTQ212" s="120"/>
      <c r="PTR212" s="120"/>
      <c r="PTS212" s="120"/>
      <c r="PTT212" s="120"/>
      <c r="PTU212" s="120"/>
      <c r="PTV212" s="120"/>
      <c r="PTW212" s="120"/>
      <c r="PTX212" s="120"/>
      <c r="PTY212" s="120"/>
      <c r="PTZ212" s="120"/>
      <c r="PUA212" s="120"/>
      <c r="PUB212" s="120"/>
      <c r="PUC212" s="120"/>
      <c r="PUD212" s="120"/>
      <c r="PUE212" s="120"/>
      <c r="PUF212" s="120"/>
      <c r="PUG212" s="120"/>
      <c r="PUH212" s="120"/>
      <c r="PUI212" s="120"/>
      <c r="PUJ212" s="120"/>
      <c r="PUK212" s="120"/>
      <c r="PUL212" s="120"/>
      <c r="PUM212" s="120"/>
      <c r="PUN212" s="120"/>
      <c r="PUO212" s="120"/>
      <c r="PUP212" s="120"/>
      <c r="PUQ212" s="120"/>
      <c r="PUR212" s="120"/>
      <c r="PUS212" s="120"/>
      <c r="PUT212" s="120"/>
      <c r="PUU212" s="120"/>
      <c r="PUV212" s="120"/>
      <c r="PUW212" s="120"/>
      <c r="PUX212" s="120"/>
      <c r="PUY212" s="120"/>
      <c r="PUZ212" s="120"/>
      <c r="PVA212" s="120"/>
      <c r="PVB212" s="120"/>
      <c r="PVC212" s="120"/>
      <c r="PVD212" s="120"/>
      <c r="PVE212" s="120"/>
      <c r="PVF212" s="120"/>
      <c r="PVG212" s="120"/>
      <c r="PVH212" s="120"/>
      <c r="PVI212" s="120"/>
      <c r="PVJ212" s="120"/>
      <c r="PVK212" s="120"/>
      <c r="PVL212" s="120"/>
      <c r="PVM212" s="120"/>
      <c r="PVN212" s="120"/>
      <c r="PVO212" s="120"/>
      <c r="PVP212" s="120"/>
      <c r="PVQ212" s="120"/>
      <c r="PVR212" s="120"/>
      <c r="PVS212" s="120"/>
      <c r="PVT212" s="120"/>
      <c r="PVU212" s="120"/>
      <c r="PVV212" s="120"/>
      <c r="PVW212" s="120"/>
      <c r="PVX212" s="120"/>
      <c r="PVY212" s="120"/>
      <c r="PVZ212" s="120"/>
      <c r="PWA212" s="120"/>
      <c r="PWB212" s="120"/>
      <c r="PWC212" s="120"/>
      <c r="PWD212" s="120"/>
      <c r="PWE212" s="120"/>
      <c r="PWF212" s="120"/>
      <c r="PWG212" s="120"/>
      <c r="PWH212" s="120"/>
      <c r="PWI212" s="120"/>
      <c r="PWJ212" s="120"/>
      <c r="PWK212" s="120"/>
      <c r="PWL212" s="120"/>
      <c r="PWM212" s="120"/>
      <c r="PWN212" s="120"/>
      <c r="PWO212" s="120"/>
      <c r="PWP212" s="120"/>
      <c r="PWQ212" s="120"/>
      <c r="PWR212" s="120"/>
      <c r="PWS212" s="120"/>
      <c r="PWT212" s="120"/>
      <c r="PWU212" s="120"/>
      <c r="PWV212" s="120"/>
      <c r="PWW212" s="120"/>
      <c r="PWX212" s="120"/>
      <c r="PWY212" s="120"/>
      <c r="PWZ212" s="120"/>
      <c r="PXA212" s="120"/>
      <c r="PXB212" s="120"/>
      <c r="PXC212" s="120"/>
      <c r="PXD212" s="120"/>
      <c r="PXE212" s="120"/>
      <c r="PXF212" s="120"/>
      <c r="PXG212" s="120"/>
      <c r="PXH212" s="120"/>
      <c r="PXI212" s="120"/>
      <c r="PXJ212" s="120"/>
      <c r="PXK212" s="120"/>
      <c r="PXL212" s="120"/>
      <c r="PXM212" s="120"/>
      <c r="PXN212" s="120"/>
      <c r="PXO212" s="120"/>
      <c r="PXP212" s="120"/>
      <c r="PXQ212" s="120"/>
      <c r="PXR212" s="120"/>
      <c r="PXS212" s="120"/>
      <c r="PXT212" s="120"/>
      <c r="PXU212" s="120"/>
      <c r="PXV212" s="120"/>
      <c r="PXW212" s="120"/>
      <c r="PXX212" s="120"/>
      <c r="PXY212" s="120"/>
      <c r="PXZ212" s="120"/>
      <c r="PYA212" s="120"/>
      <c r="PYB212" s="120"/>
      <c r="PYC212" s="120"/>
      <c r="PYD212" s="120"/>
      <c r="PYE212" s="120"/>
      <c r="PYF212" s="120"/>
      <c r="PYG212" s="120"/>
      <c r="PYH212" s="120"/>
      <c r="PYI212" s="120"/>
      <c r="PYJ212" s="120"/>
      <c r="PYK212" s="120"/>
      <c r="PYL212" s="120"/>
      <c r="PYM212" s="120"/>
      <c r="PYN212" s="120"/>
      <c r="PYO212" s="120"/>
      <c r="PYP212" s="120"/>
      <c r="PYQ212" s="120"/>
      <c r="PYR212" s="120"/>
      <c r="PYS212" s="120"/>
      <c r="PYT212" s="120"/>
      <c r="PYU212" s="120"/>
      <c r="PYV212" s="120"/>
      <c r="PYW212" s="120"/>
      <c r="PYX212" s="120"/>
      <c r="PYY212" s="120"/>
      <c r="PYZ212" s="120"/>
      <c r="PZA212" s="120"/>
      <c r="PZB212" s="120"/>
      <c r="PZC212" s="120"/>
      <c r="PZD212" s="120"/>
      <c r="PZE212" s="120"/>
      <c r="PZF212" s="120"/>
      <c r="PZG212" s="120"/>
      <c r="PZH212" s="120"/>
      <c r="PZI212" s="120"/>
      <c r="PZJ212" s="120"/>
      <c r="PZK212" s="120"/>
      <c r="PZL212" s="120"/>
      <c r="PZM212" s="120"/>
      <c r="PZN212" s="120"/>
      <c r="PZO212" s="120"/>
      <c r="PZP212" s="120"/>
      <c r="PZQ212" s="120"/>
      <c r="PZR212" s="120"/>
      <c r="PZS212" s="120"/>
      <c r="PZT212" s="120"/>
      <c r="PZU212" s="120"/>
      <c r="PZV212" s="120"/>
      <c r="PZW212" s="120"/>
      <c r="PZX212" s="120"/>
      <c r="PZY212" s="120"/>
      <c r="PZZ212" s="120"/>
      <c r="QAA212" s="120"/>
      <c r="QAB212" s="120"/>
      <c r="QAC212" s="120"/>
      <c r="QAD212" s="120"/>
      <c r="QAE212" s="120"/>
      <c r="QAF212" s="120"/>
      <c r="QAG212" s="120"/>
      <c r="QAH212" s="120"/>
      <c r="QAI212" s="120"/>
      <c r="QAJ212" s="120"/>
      <c r="QAK212" s="120"/>
      <c r="QAL212" s="120"/>
      <c r="QAM212" s="120"/>
      <c r="QAN212" s="120"/>
      <c r="QAO212" s="120"/>
      <c r="QAP212" s="120"/>
      <c r="QAQ212" s="120"/>
      <c r="QAR212" s="120"/>
      <c r="QAS212" s="120"/>
      <c r="QAT212" s="120"/>
      <c r="QAU212" s="120"/>
      <c r="QAV212" s="120"/>
      <c r="QAW212" s="120"/>
      <c r="QAX212" s="120"/>
      <c r="QAY212" s="120"/>
      <c r="QAZ212" s="120"/>
      <c r="QBA212" s="120"/>
      <c r="QBB212" s="120"/>
      <c r="QBC212" s="120"/>
      <c r="QBD212" s="120"/>
      <c r="QBE212" s="120"/>
      <c r="QBF212" s="120"/>
      <c r="QBG212" s="120"/>
      <c r="QBH212" s="120"/>
      <c r="QBI212" s="120"/>
      <c r="QBJ212" s="120"/>
      <c r="QBK212" s="120"/>
      <c r="QBL212" s="120"/>
      <c r="QBM212" s="120"/>
      <c r="QBN212" s="120"/>
      <c r="QBO212" s="120"/>
      <c r="QBP212" s="120"/>
      <c r="QBQ212" s="120"/>
      <c r="QBR212" s="120"/>
      <c r="QBS212" s="120"/>
      <c r="QBT212" s="120"/>
      <c r="QBU212" s="120"/>
      <c r="QBV212" s="120"/>
      <c r="QBW212" s="120"/>
      <c r="QBX212" s="120"/>
      <c r="QBY212" s="120"/>
      <c r="QBZ212" s="120"/>
      <c r="QCA212" s="120"/>
      <c r="QCB212" s="120"/>
      <c r="QCC212" s="120"/>
      <c r="QCD212" s="120"/>
      <c r="QCE212" s="120"/>
      <c r="QCF212" s="120"/>
      <c r="QCG212" s="120"/>
      <c r="QCH212" s="120"/>
      <c r="QCI212" s="120"/>
      <c r="QCJ212" s="120"/>
      <c r="QCK212" s="120"/>
      <c r="QCL212" s="120"/>
      <c r="QCM212" s="120"/>
      <c r="QCN212" s="120"/>
      <c r="QCO212" s="120"/>
      <c r="QCP212" s="120"/>
      <c r="QCQ212" s="120"/>
      <c r="QCR212" s="120"/>
      <c r="QCS212" s="120"/>
      <c r="QCT212" s="120"/>
      <c r="QCU212" s="120"/>
      <c r="QCV212" s="120"/>
      <c r="QCW212" s="120"/>
      <c r="QCX212" s="120"/>
      <c r="QCY212" s="120"/>
      <c r="QCZ212" s="120"/>
      <c r="QDA212" s="120"/>
      <c r="QDB212" s="120"/>
      <c r="QDC212" s="120"/>
      <c r="QDD212" s="120"/>
      <c r="QDE212" s="120"/>
      <c r="QDF212" s="120"/>
      <c r="QDG212" s="120"/>
      <c r="QDH212" s="120"/>
      <c r="QDI212" s="120"/>
      <c r="QDJ212" s="120"/>
      <c r="QDK212" s="120"/>
      <c r="QDL212" s="120"/>
      <c r="QDM212" s="120"/>
      <c r="QDN212" s="120"/>
      <c r="QDO212" s="120"/>
      <c r="QDP212" s="120"/>
      <c r="QDQ212" s="120"/>
      <c r="QDR212" s="120"/>
      <c r="QDS212" s="120"/>
      <c r="QDT212" s="120"/>
      <c r="QDU212" s="120"/>
      <c r="QDV212" s="120"/>
      <c r="QDW212" s="120"/>
      <c r="QDX212" s="120"/>
      <c r="QDY212" s="120"/>
      <c r="QDZ212" s="120"/>
      <c r="QEA212" s="120"/>
      <c r="QEB212" s="120"/>
      <c r="QEC212" s="120"/>
      <c r="QED212" s="120"/>
      <c r="QEE212" s="120"/>
      <c r="QEF212" s="120"/>
      <c r="QEG212" s="120"/>
      <c r="QEH212" s="120"/>
      <c r="QEI212" s="120"/>
      <c r="QEJ212" s="120"/>
      <c r="QEK212" s="120"/>
      <c r="QEL212" s="120"/>
      <c r="QEM212" s="120"/>
      <c r="QEN212" s="120"/>
      <c r="QEO212" s="120"/>
      <c r="QEP212" s="120"/>
      <c r="QEQ212" s="120"/>
      <c r="QER212" s="120"/>
      <c r="QES212" s="120"/>
      <c r="QET212" s="120"/>
      <c r="QEU212" s="120"/>
      <c r="QEV212" s="120"/>
      <c r="QEW212" s="120"/>
      <c r="QEX212" s="120"/>
      <c r="QEY212" s="120"/>
      <c r="QEZ212" s="120"/>
      <c r="QFA212" s="120"/>
      <c r="QFB212" s="120"/>
      <c r="QFC212" s="120"/>
      <c r="QFD212" s="120"/>
      <c r="QFE212" s="120"/>
      <c r="QFF212" s="120"/>
      <c r="QFG212" s="120"/>
      <c r="QFH212" s="120"/>
      <c r="QFI212" s="120"/>
      <c r="QFJ212" s="120"/>
      <c r="QFK212" s="120"/>
      <c r="QFL212" s="120"/>
      <c r="QFM212" s="120"/>
      <c r="QFN212" s="120"/>
      <c r="QFO212" s="120"/>
      <c r="QFP212" s="120"/>
      <c r="QFQ212" s="120"/>
      <c r="QFR212" s="120"/>
      <c r="QFS212" s="120"/>
      <c r="QFT212" s="120"/>
      <c r="QFU212" s="120"/>
      <c r="QFV212" s="120"/>
      <c r="QFW212" s="120"/>
      <c r="QFX212" s="120"/>
      <c r="QFY212" s="120"/>
      <c r="QFZ212" s="120"/>
      <c r="QGA212" s="120"/>
      <c r="QGB212" s="120"/>
      <c r="QGC212" s="120"/>
      <c r="QGD212" s="120"/>
      <c r="QGE212" s="120"/>
      <c r="QGF212" s="120"/>
      <c r="QGG212" s="120"/>
      <c r="QGH212" s="120"/>
      <c r="QGI212" s="120"/>
      <c r="QGJ212" s="120"/>
      <c r="QGK212" s="120"/>
      <c r="QGL212" s="120"/>
      <c r="QGM212" s="120"/>
      <c r="QGN212" s="120"/>
      <c r="QGO212" s="120"/>
      <c r="QGP212" s="120"/>
      <c r="QGQ212" s="120"/>
      <c r="QGR212" s="120"/>
      <c r="QGS212" s="120"/>
      <c r="QGT212" s="120"/>
      <c r="QGU212" s="120"/>
      <c r="QGV212" s="120"/>
      <c r="QGW212" s="120"/>
      <c r="QGX212" s="120"/>
      <c r="QGY212" s="120"/>
      <c r="QGZ212" s="120"/>
      <c r="QHA212" s="120"/>
      <c r="QHB212" s="120"/>
      <c r="QHC212" s="120"/>
      <c r="QHD212" s="120"/>
      <c r="QHE212" s="120"/>
      <c r="QHF212" s="120"/>
      <c r="QHG212" s="120"/>
      <c r="QHH212" s="120"/>
      <c r="QHI212" s="120"/>
      <c r="QHJ212" s="120"/>
      <c r="QHK212" s="120"/>
      <c r="QHL212" s="120"/>
      <c r="QHM212" s="120"/>
      <c r="QHN212" s="120"/>
      <c r="QHO212" s="120"/>
      <c r="QHP212" s="120"/>
      <c r="QHQ212" s="120"/>
      <c r="QHR212" s="120"/>
      <c r="QHS212" s="120"/>
      <c r="QHT212" s="120"/>
      <c r="QHU212" s="120"/>
      <c r="QHV212" s="120"/>
      <c r="QHW212" s="120"/>
      <c r="QHX212" s="120"/>
      <c r="QHY212" s="120"/>
      <c r="QHZ212" s="120"/>
      <c r="QIA212" s="120"/>
      <c r="QIB212" s="120"/>
      <c r="QIC212" s="120"/>
      <c r="QID212" s="120"/>
      <c r="QIE212" s="120"/>
      <c r="QIF212" s="120"/>
      <c r="QIG212" s="120"/>
      <c r="QIH212" s="120"/>
      <c r="QII212" s="120"/>
      <c r="QIJ212" s="120"/>
      <c r="QIK212" s="120"/>
      <c r="QIL212" s="120"/>
      <c r="QIM212" s="120"/>
      <c r="QIN212" s="120"/>
      <c r="QIO212" s="120"/>
      <c r="QIP212" s="120"/>
      <c r="QIQ212" s="120"/>
      <c r="QIR212" s="120"/>
      <c r="QIS212" s="120"/>
      <c r="QIT212" s="120"/>
      <c r="QIU212" s="120"/>
      <c r="QIV212" s="120"/>
      <c r="QIW212" s="120"/>
      <c r="QIX212" s="120"/>
      <c r="QIY212" s="120"/>
      <c r="QIZ212" s="120"/>
      <c r="QJA212" s="120"/>
      <c r="QJB212" s="120"/>
      <c r="QJC212" s="120"/>
      <c r="QJD212" s="120"/>
      <c r="QJE212" s="120"/>
      <c r="QJF212" s="120"/>
      <c r="QJG212" s="120"/>
      <c r="QJH212" s="120"/>
      <c r="QJI212" s="120"/>
      <c r="QJJ212" s="120"/>
      <c r="QJK212" s="120"/>
      <c r="QJL212" s="120"/>
      <c r="QJM212" s="120"/>
      <c r="QJN212" s="120"/>
      <c r="QJO212" s="120"/>
      <c r="QJP212" s="120"/>
      <c r="QJQ212" s="120"/>
      <c r="QJR212" s="120"/>
      <c r="QJS212" s="120"/>
      <c r="QJT212" s="120"/>
      <c r="QJU212" s="120"/>
      <c r="QJV212" s="120"/>
      <c r="QJW212" s="120"/>
      <c r="QJX212" s="120"/>
      <c r="QJY212" s="120"/>
      <c r="QJZ212" s="120"/>
      <c r="QKA212" s="120"/>
      <c r="QKB212" s="120"/>
      <c r="QKC212" s="120"/>
      <c r="QKD212" s="120"/>
      <c r="QKE212" s="120"/>
      <c r="QKF212" s="120"/>
      <c r="QKG212" s="120"/>
      <c r="QKH212" s="120"/>
      <c r="QKI212" s="120"/>
      <c r="QKJ212" s="120"/>
      <c r="QKK212" s="120"/>
      <c r="QKL212" s="120"/>
      <c r="QKM212" s="120"/>
      <c r="QKN212" s="120"/>
      <c r="QKO212" s="120"/>
      <c r="QKP212" s="120"/>
      <c r="QKQ212" s="120"/>
      <c r="QKR212" s="120"/>
      <c r="QKS212" s="120"/>
      <c r="QKT212" s="120"/>
      <c r="QKU212" s="120"/>
      <c r="QKV212" s="120"/>
      <c r="QKW212" s="120"/>
      <c r="QKX212" s="120"/>
      <c r="QKY212" s="120"/>
      <c r="QKZ212" s="120"/>
      <c r="QLA212" s="120"/>
      <c r="QLB212" s="120"/>
      <c r="QLC212" s="120"/>
      <c r="QLD212" s="120"/>
      <c r="QLE212" s="120"/>
      <c r="QLF212" s="120"/>
      <c r="QLG212" s="120"/>
      <c r="QLH212" s="120"/>
      <c r="QLI212" s="120"/>
      <c r="QLJ212" s="120"/>
      <c r="QLK212" s="120"/>
      <c r="QLL212" s="120"/>
      <c r="QLM212" s="120"/>
      <c r="QLN212" s="120"/>
      <c r="QLO212" s="120"/>
      <c r="QLP212" s="120"/>
      <c r="QLQ212" s="120"/>
      <c r="QLR212" s="120"/>
      <c r="QLS212" s="120"/>
      <c r="QLT212" s="120"/>
      <c r="QLU212" s="120"/>
      <c r="QLV212" s="120"/>
      <c r="QLW212" s="120"/>
      <c r="QLX212" s="120"/>
      <c r="QLY212" s="120"/>
      <c r="QLZ212" s="120"/>
      <c r="QMA212" s="120"/>
      <c r="QMB212" s="120"/>
      <c r="QMC212" s="120"/>
      <c r="QMD212" s="120"/>
      <c r="QME212" s="120"/>
      <c r="QMF212" s="120"/>
      <c r="QMG212" s="120"/>
      <c r="QMH212" s="120"/>
      <c r="QMI212" s="120"/>
      <c r="QMJ212" s="120"/>
      <c r="QMK212" s="120"/>
      <c r="QML212" s="120"/>
      <c r="QMM212" s="120"/>
      <c r="QMN212" s="120"/>
      <c r="QMO212" s="120"/>
      <c r="QMP212" s="120"/>
      <c r="QMQ212" s="120"/>
      <c r="QMR212" s="120"/>
      <c r="QMS212" s="120"/>
      <c r="QMT212" s="120"/>
      <c r="QMU212" s="120"/>
      <c r="QMV212" s="120"/>
      <c r="QMW212" s="120"/>
      <c r="QMX212" s="120"/>
      <c r="QMY212" s="120"/>
      <c r="QMZ212" s="120"/>
      <c r="QNA212" s="120"/>
      <c r="QNB212" s="120"/>
      <c r="QNC212" s="120"/>
      <c r="QND212" s="120"/>
      <c r="QNE212" s="120"/>
      <c r="QNF212" s="120"/>
      <c r="QNG212" s="120"/>
      <c r="QNH212" s="120"/>
      <c r="QNI212" s="120"/>
      <c r="QNJ212" s="120"/>
      <c r="QNK212" s="120"/>
      <c r="QNL212" s="120"/>
      <c r="QNM212" s="120"/>
      <c r="QNN212" s="120"/>
      <c r="QNO212" s="120"/>
      <c r="QNP212" s="120"/>
      <c r="QNQ212" s="120"/>
      <c r="QNR212" s="120"/>
      <c r="QNS212" s="120"/>
      <c r="QNT212" s="120"/>
      <c r="QNU212" s="120"/>
      <c r="QNV212" s="120"/>
      <c r="QNW212" s="120"/>
      <c r="QNX212" s="120"/>
      <c r="QNY212" s="120"/>
      <c r="QNZ212" s="120"/>
      <c r="QOA212" s="120"/>
      <c r="QOB212" s="120"/>
      <c r="QOC212" s="120"/>
      <c r="QOD212" s="120"/>
      <c r="QOE212" s="120"/>
      <c r="QOF212" s="120"/>
      <c r="QOG212" s="120"/>
      <c r="QOH212" s="120"/>
      <c r="QOI212" s="120"/>
      <c r="QOJ212" s="120"/>
      <c r="QOK212" s="120"/>
      <c r="QOL212" s="120"/>
      <c r="QOM212" s="120"/>
      <c r="QON212" s="120"/>
      <c r="QOO212" s="120"/>
      <c r="QOP212" s="120"/>
      <c r="QOQ212" s="120"/>
      <c r="QOR212" s="120"/>
      <c r="QOS212" s="120"/>
      <c r="QOT212" s="120"/>
      <c r="QOU212" s="120"/>
      <c r="QOV212" s="120"/>
      <c r="QOW212" s="120"/>
      <c r="QOX212" s="120"/>
      <c r="QOY212" s="120"/>
      <c r="QOZ212" s="120"/>
      <c r="QPA212" s="120"/>
      <c r="QPB212" s="120"/>
      <c r="QPC212" s="120"/>
      <c r="QPD212" s="120"/>
      <c r="QPE212" s="120"/>
      <c r="QPF212" s="120"/>
      <c r="QPG212" s="120"/>
      <c r="QPH212" s="120"/>
      <c r="QPI212" s="120"/>
      <c r="QPJ212" s="120"/>
      <c r="QPK212" s="120"/>
      <c r="QPL212" s="120"/>
      <c r="QPM212" s="120"/>
      <c r="QPN212" s="120"/>
      <c r="QPO212" s="120"/>
      <c r="QPP212" s="120"/>
      <c r="QPQ212" s="120"/>
      <c r="QPR212" s="120"/>
      <c r="QPS212" s="120"/>
      <c r="QPT212" s="120"/>
      <c r="QPU212" s="120"/>
      <c r="QPV212" s="120"/>
      <c r="QPW212" s="120"/>
      <c r="QPX212" s="120"/>
      <c r="QPY212" s="120"/>
      <c r="QPZ212" s="120"/>
      <c r="QQA212" s="120"/>
      <c r="QQB212" s="120"/>
      <c r="QQC212" s="120"/>
      <c r="QQD212" s="120"/>
      <c r="QQE212" s="120"/>
      <c r="QQF212" s="120"/>
      <c r="QQG212" s="120"/>
      <c r="QQH212" s="120"/>
      <c r="QQI212" s="120"/>
      <c r="QQJ212" s="120"/>
      <c r="QQK212" s="120"/>
      <c r="QQL212" s="120"/>
      <c r="QQM212" s="120"/>
      <c r="QQN212" s="120"/>
      <c r="QQO212" s="120"/>
      <c r="QQP212" s="120"/>
      <c r="QQQ212" s="120"/>
      <c r="QQR212" s="120"/>
      <c r="QQS212" s="120"/>
      <c r="QQT212" s="120"/>
      <c r="QQU212" s="120"/>
      <c r="QQV212" s="120"/>
      <c r="QQW212" s="120"/>
      <c r="QQX212" s="120"/>
      <c r="QQY212" s="120"/>
      <c r="QQZ212" s="120"/>
      <c r="QRA212" s="120"/>
      <c r="QRB212" s="120"/>
      <c r="QRC212" s="120"/>
      <c r="QRD212" s="120"/>
      <c r="QRE212" s="120"/>
      <c r="QRF212" s="120"/>
      <c r="QRG212" s="120"/>
      <c r="QRH212" s="120"/>
      <c r="QRI212" s="120"/>
      <c r="QRJ212" s="120"/>
      <c r="QRK212" s="120"/>
      <c r="QRL212" s="120"/>
      <c r="QRM212" s="120"/>
      <c r="QRN212" s="120"/>
      <c r="QRO212" s="120"/>
      <c r="QRP212" s="120"/>
      <c r="QRQ212" s="120"/>
      <c r="QRR212" s="120"/>
      <c r="QRS212" s="120"/>
      <c r="QRT212" s="120"/>
      <c r="QRU212" s="120"/>
      <c r="QRV212" s="120"/>
      <c r="QRW212" s="120"/>
      <c r="QRX212" s="120"/>
      <c r="QRY212" s="120"/>
      <c r="QRZ212" s="120"/>
      <c r="QSA212" s="120"/>
      <c r="QSB212" s="120"/>
      <c r="QSC212" s="120"/>
      <c r="QSD212" s="120"/>
      <c r="QSE212" s="120"/>
      <c r="QSF212" s="120"/>
      <c r="QSG212" s="120"/>
      <c r="QSH212" s="120"/>
      <c r="QSI212" s="120"/>
      <c r="QSJ212" s="120"/>
      <c r="QSK212" s="120"/>
      <c r="QSL212" s="120"/>
      <c r="QSM212" s="120"/>
      <c r="QSN212" s="120"/>
      <c r="QSO212" s="120"/>
      <c r="QSP212" s="120"/>
      <c r="QSQ212" s="120"/>
      <c r="QSR212" s="120"/>
      <c r="QSS212" s="120"/>
      <c r="QST212" s="120"/>
      <c r="QSU212" s="120"/>
      <c r="QSV212" s="120"/>
      <c r="QSW212" s="120"/>
      <c r="QSX212" s="120"/>
      <c r="QSY212" s="120"/>
      <c r="QSZ212" s="120"/>
      <c r="QTA212" s="120"/>
      <c r="QTB212" s="120"/>
      <c r="QTC212" s="120"/>
      <c r="QTD212" s="120"/>
      <c r="QTE212" s="120"/>
      <c r="QTF212" s="120"/>
      <c r="QTG212" s="120"/>
      <c r="QTH212" s="120"/>
      <c r="QTI212" s="120"/>
      <c r="QTJ212" s="120"/>
      <c r="QTK212" s="120"/>
      <c r="QTL212" s="120"/>
      <c r="QTM212" s="120"/>
      <c r="QTN212" s="120"/>
      <c r="QTO212" s="120"/>
      <c r="QTP212" s="120"/>
      <c r="QTQ212" s="120"/>
      <c r="QTR212" s="120"/>
      <c r="QTS212" s="120"/>
      <c r="QTT212" s="120"/>
      <c r="QTU212" s="120"/>
      <c r="QTV212" s="120"/>
      <c r="QTW212" s="120"/>
      <c r="QTX212" s="120"/>
      <c r="QTY212" s="120"/>
      <c r="QTZ212" s="120"/>
      <c r="QUA212" s="120"/>
      <c r="QUB212" s="120"/>
      <c r="QUC212" s="120"/>
      <c r="QUD212" s="120"/>
      <c r="QUE212" s="120"/>
      <c r="QUF212" s="120"/>
      <c r="QUG212" s="120"/>
      <c r="QUH212" s="120"/>
      <c r="QUI212" s="120"/>
      <c r="QUJ212" s="120"/>
      <c r="QUK212" s="120"/>
      <c r="QUL212" s="120"/>
      <c r="QUM212" s="120"/>
      <c r="QUN212" s="120"/>
      <c r="QUO212" s="120"/>
      <c r="QUP212" s="120"/>
      <c r="QUQ212" s="120"/>
      <c r="QUR212" s="120"/>
      <c r="QUS212" s="120"/>
      <c r="QUT212" s="120"/>
      <c r="QUU212" s="120"/>
      <c r="QUV212" s="120"/>
      <c r="QUW212" s="120"/>
      <c r="QUX212" s="120"/>
      <c r="QUY212" s="120"/>
      <c r="QUZ212" s="120"/>
      <c r="QVA212" s="120"/>
      <c r="QVB212" s="120"/>
      <c r="QVC212" s="120"/>
      <c r="QVD212" s="120"/>
      <c r="QVE212" s="120"/>
      <c r="QVF212" s="120"/>
      <c r="QVG212" s="120"/>
      <c r="QVH212" s="120"/>
      <c r="QVI212" s="120"/>
      <c r="QVJ212" s="120"/>
      <c r="QVK212" s="120"/>
      <c r="QVL212" s="120"/>
      <c r="QVM212" s="120"/>
      <c r="QVN212" s="120"/>
      <c r="QVO212" s="120"/>
      <c r="QVP212" s="120"/>
      <c r="QVQ212" s="120"/>
      <c r="QVR212" s="120"/>
      <c r="QVS212" s="120"/>
      <c r="QVT212" s="120"/>
      <c r="QVU212" s="120"/>
      <c r="QVV212" s="120"/>
      <c r="QVW212" s="120"/>
      <c r="QVX212" s="120"/>
      <c r="QVY212" s="120"/>
      <c r="QVZ212" s="120"/>
      <c r="QWA212" s="120"/>
      <c r="QWB212" s="120"/>
      <c r="QWC212" s="120"/>
      <c r="QWD212" s="120"/>
      <c r="QWE212" s="120"/>
      <c r="QWF212" s="120"/>
      <c r="QWG212" s="120"/>
      <c r="QWH212" s="120"/>
      <c r="QWI212" s="120"/>
      <c r="QWJ212" s="120"/>
      <c r="QWK212" s="120"/>
      <c r="QWL212" s="120"/>
      <c r="QWM212" s="120"/>
      <c r="QWN212" s="120"/>
      <c r="QWO212" s="120"/>
      <c r="QWP212" s="120"/>
      <c r="QWQ212" s="120"/>
      <c r="QWR212" s="120"/>
      <c r="QWS212" s="120"/>
      <c r="QWT212" s="120"/>
      <c r="QWU212" s="120"/>
      <c r="QWV212" s="120"/>
      <c r="QWW212" s="120"/>
      <c r="QWX212" s="120"/>
      <c r="QWY212" s="120"/>
      <c r="QWZ212" s="120"/>
      <c r="QXA212" s="120"/>
      <c r="QXB212" s="120"/>
      <c r="QXC212" s="120"/>
      <c r="QXD212" s="120"/>
      <c r="QXE212" s="120"/>
      <c r="QXF212" s="120"/>
      <c r="QXG212" s="120"/>
      <c r="QXH212" s="120"/>
      <c r="QXI212" s="120"/>
      <c r="QXJ212" s="120"/>
      <c r="QXK212" s="120"/>
      <c r="QXL212" s="120"/>
      <c r="QXM212" s="120"/>
      <c r="QXN212" s="120"/>
      <c r="QXO212" s="120"/>
      <c r="QXP212" s="120"/>
      <c r="QXQ212" s="120"/>
      <c r="QXR212" s="120"/>
      <c r="QXS212" s="120"/>
      <c r="QXT212" s="120"/>
      <c r="QXU212" s="120"/>
      <c r="QXV212" s="120"/>
      <c r="QXW212" s="120"/>
      <c r="QXX212" s="120"/>
      <c r="QXY212" s="120"/>
      <c r="QXZ212" s="120"/>
      <c r="QYA212" s="120"/>
      <c r="QYB212" s="120"/>
      <c r="QYC212" s="120"/>
      <c r="QYD212" s="120"/>
      <c r="QYE212" s="120"/>
      <c r="QYF212" s="120"/>
      <c r="QYG212" s="120"/>
      <c r="QYH212" s="120"/>
      <c r="QYI212" s="120"/>
      <c r="QYJ212" s="120"/>
      <c r="QYK212" s="120"/>
      <c r="QYL212" s="120"/>
      <c r="QYM212" s="120"/>
      <c r="QYN212" s="120"/>
      <c r="QYO212" s="120"/>
      <c r="QYP212" s="120"/>
      <c r="QYQ212" s="120"/>
      <c r="QYR212" s="120"/>
      <c r="QYS212" s="120"/>
      <c r="QYT212" s="120"/>
      <c r="QYU212" s="120"/>
      <c r="QYV212" s="120"/>
      <c r="QYW212" s="120"/>
      <c r="QYX212" s="120"/>
      <c r="QYY212" s="120"/>
      <c r="QYZ212" s="120"/>
      <c r="QZA212" s="120"/>
      <c r="QZB212" s="120"/>
      <c r="QZC212" s="120"/>
      <c r="QZD212" s="120"/>
      <c r="QZE212" s="120"/>
      <c r="QZF212" s="120"/>
      <c r="QZG212" s="120"/>
      <c r="QZH212" s="120"/>
      <c r="QZI212" s="120"/>
      <c r="QZJ212" s="120"/>
      <c r="QZK212" s="120"/>
      <c r="QZL212" s="120"/>
      <c r="QZM212" s="120"/>
      <c r="QZN212" s="120"/>
      <c r="QZO212" s="120"/>
      <c r="QZP212" s="120"/>
      <c r="QZQ212" s="120"/>
      <c r="QZR212" s="120"/>
      <c r="QZS212" s="120"/>
      <c r="QZT212" s="120"/>
      <c r="QZU212" s="120"/>
      <c r="QZV212" s="120"/>
      <c r="QZW212" s="120"/>
      <c r="QZX212" s="120"/>
      <c r="QZY212" s="120"/>
      <c r="QZZ212" s="120"/>
      <c r="RAA212" s="120"/>
      <c r="RAB212" s="120"/>
      <c r="RAC212" s="120"/>
      <c r="RAD212" s="120"/>
      <c r="RAE212" s="120"/>
      <c r="RAF212" s="120"/>
      <c r="RAG212" s="120"/>
      <c r="RAH212" s="120"/>
      <c r="RAI212" s="120"/>
      <c r="RAJ212" s="120"/>
      <c r="RAK212" s="120"/>
      <c r="RAL212" s="120"/>
      <c r="RAM212" s="120"/>
      <c r="RAN212" s="120"/>
      <c r="RAO212" s="120"/>
      <c r="RAP212" s="120"/>
      <c r="RAQ212" s="120"/>
      <c r="RAR212" s="120"/>
      <c r="RAS212" s="120"/>
      <c r="RAT212" s="120"/>
      <c r="RAU212" s="120"/>
      <c r="RAV212" s="120"/>
      <c r="RAW212" s="120"/>
      <c r="RAX212" s="120"/>
      <c r="RAY212" s="120"/>
      <c r="RAZ212" s="120"/>
      <c r="RBA212" s="120"/>
      <c r="RBB212" s="120"/>
      <c r="RBC212" s="120"/>
      <c r="RBD212" s="120"/>
      <c r="RBE212" s="120"/>
      <c r="RBF212" s="120"/>
      <c r="RBG212" s="120"/>
      <c r="RBH212" s="120"/>
      <c r="RBI212" s="120"/>
      <c r="RBJ212" s="120"/>
      <c r="RBK212" s="120"/>
      <c r="RBL212" s="120"/>
      <c r="RBM212" s="120"/>
      <c r="RBN212" s="120"/>
      <c r="RBO212" s="120"/>
      <c r="RBP212" s="120"/>
      <c r="RBQ212" s="120"/>
      <c r="RBR212" s="120"/>
      <c r="RBS212" s="120"/>
      <c r="RBT212" s="120"/>
      <c r="RBU212" s="120"/>
      <c r="RBV212" s="120"/>
      <c r="RBW212" s="120"/>
      <c r="RBX212" s="120"/>
      <c r="RBY212" s="120"/>
      <c r="RBZ212" s="120"/>
      <c r="RCA212" s="120"/>
      <c r="RCB212" s="120"/>
      <c r="RCC212" s="120"/>
      <c r="RCD212" s="120"/>
      <c r="RCE212" s="120"/>
      <c r="RCF212" s="120"/>
      <c r="RCG212" s="120"/>
      <c r="RCH212" s="120"/>
      <c r="RCI212" s="120"/>
      <c r="RCJ212" s="120"/>
      <c r="RCK212" s="120"/>
      <c r="RCL212" s="120"/>
      <c r="RCM212" s="120"/>
      <c r="RCN212" s="120"/>
      <c r="RCO212" s="120"/>
      <c r="RCP212" s="120"/>
      <c r="RCQ212" s="120"/>
      <c r="RCR212" s="120"/>
      <c r="RCS212" s="120"/>
      <c r="RCT212" s="120"/>
      <c r="RCU212" s="120"/>
      <c r="RCV212" s="120"/>
      <c r="RCW212" s="120"/>
      <c r="RCX212" s="120"/>
      <c r="RCY212" s="120"/>
      <c r="RCZ212" s="120"/>
      <c r="RDA212" s="120"/>
      <c r="RDB212" s="120"/>
      <c r="RDC212" s="120"/>
      <c r="RDD212" s="120"/>
      <c r="RDE212" s="120"/>
      <c r="RDF212" s="120"/>
      <c r="RDG212" s="120"/>
      <c r="RDH212" s="120"/>
      <c r="RDI212" s="120"/>
      <c r="RDJ212" s="120"/>
      <c r="RDK212" s="120"/>
      <c r="RDL212" s="120"/>
      <c r="RDM212" s="120"/>
      <c r="RDN212" s="120"/>
      <c r="RDO212" s="120"/>
      <c r="RDP212" s="120"/>
      <c r="RDQ212" s="120"/>
      <c r="RDR212" s="120"/>
      <c r="RDS212" s="120"/>
      <c r="RDT212" s="120"/>
      <c r="RDU212" s="120"/>
      <c r="RDV212" s="120"/>
      <c r="RDW212" s="120"/>
      <c r="RDX212" s="120"/>
      <c r="RDY212" s="120"/>
      <c r="RDZ212" s="120"/>
      <c r="REA212" s="120"/>
      <c r="REB212" s="120"/>
      <c r="REC212" s="120"/>
      <c r="RED212" s="120"/>
      <c r="REE212" s="120"/>
      <c r="REF212" s="120"/>
      <c r="REG212" s="120"/>
      <c r="REH212" s="120"/>
      <c r="REI212" s="120"/>
      <c r="REJ212" s="120"/>
      <c r="REK212" s="120"/>
      <c r="REL212" s="120"/>
      <c r="REM212" s="120"/>
      <c r="REN212" s="120"/>
      <c r="REO212" s="120"/>
      <c r="REP212" s="120"/>
      <c r="REQ212" s="120"/>
      <c r="RER212" s="120"/>
      <c r="RES212" s="120"/>
      <c r="RET212" s="120"/>
      <c r="REU212" s="120"/>
      <c r="REV212" s="120"/>
      <c r="REW212" s="120"/>
      <c r="REX212" s="120"/>
      <c r="REY212" s="120"/>
      <c r="REZ212" s="120"/>
      <c r="RFA212" s="120"/>
      <c r="RFB212" s="120"/>
      <c r="RFC212" s="120"/>
      <c r="RFD212" s="120"/>
      <c r="RFE212" s="120"/>
      <c r="RFF212" s="120"/>
      <c r="RFG212" s="120"/>
      <c r="RFH212" s="120"/>
      <c r="RFI212" s="120"/>
      <c r="RFJ212" s="120"/>
      <c r="RFK212" s="120"/>
      <c r="RFL212" s="120"/>
      <c r="RFM212" s="120"/>
      <c r="RFN212" s="120"/>
      <c r="RFO212" s="120"/>
      <c r="RFP212" s="120"/>
      <c r="RFQ212" s="120"/>
      <c r="RFR212" s="120"/>
      <c r="RFS212" s="120"/>
      <c r="RFT212" s="120"/>
      <c r="RFU212" s="120"/>
      <c r="RFV212" s="120"/>
      <c r="RFW212" s="120"/>
      <c r="RFX212" s="120"/>
      <c r="RFY212" s="120"/>
      <c r="RFZ212" s="120"/>
      <c r="RGA212" s="120"/>
      <c r="RGB212" s="120"/>
      <c r="RGC212" s="120"/>
      <c r="RGD212" s="120"/>
      <c r="RGE212" s="120"/>
      <c r="RGF212" s="120"/>
      <c r="RGG212" s="120"/>
      <c r="RGH212" s="120"/>
      <c r="RGI212" s="120"/>
      <c r="RGJ212" s="120"/>
      <c r="RGK212" s="120"/>
      <c r="RGL212" s="120"/>
      <c r="RGM212" s="120"/>
      <c r="RGN212" s="120"/>
      <c r="RGO212" s="120"/>
      <c r="RGP212" s="120"/>
      <c r="RGQ212" s="120"/>
      <c r="RGR212" s="120"/>
      <c r="RGS212" s="120"/>
      <c r="RGT212" s="120"/>
      <c r="RGU212" s="120"/>
      <c r="RGV212" s="120"/>
      <c r="RGW212" s="120"/>
      <c r="RGX212" s="120"/>
      <c r="RGY212" s="120"/>
      <c r="RGZ212" s="120"/>
      <c r="RHA212" s="120"/>
      <c r="RHB212" s="120"/>
      <c r="RHC212" s="120"/>
      <c r="RHD212" s="120"/>
      <c r="RHE212" s="120"/>
      <c r="RHF212" s="120"/>
      <c r="RHG212" s="120"/>
      <c r="RHH212" s="120"/>
      <c r="RHI212" s="120"/>
      <c r="RHJ212" s="120"/>
      <c r="RHK212" s="120"/>
      <c r="RHL212" s="120"/>
      <c r="RHM212" s="120"/>
      <c r="RHN212" s="120"/>
      <c r="RHO212" s="120"/>
      <c r="RHP212" s="120"/>
      <c r="RHQ212" s="120"/>
      <c r="RHR212" s="120"/>
      <c r="RHS212" s="120"/>
      <c r="RHT212" s="120"/>
      <c r="RHU212" s="120"/>
      <c r="RHV212" s="120"/>
      <c r="RHW212" s="120"/>
      <c r="RHX212" s="120"/>
      <c r="RHY212" s="120"/>
      <c r="RHZ212" s="120"/>
      <c r="RIA212" s="120"/>
      <c r="RIB212" s="120"/>
      <c r="RIC212" s="120"/>
      <c r="RID212" s="120"/>
      <c r="RIE212" s="120"/>
      <c r="RIF212" s="120"/>
      <c r="RIG212" s="120"/>
      <c r="RIH212" s="120"/>
      <c r="RII212" s="120"/>
      <c r="RIJ212" s="120"/>
      <c r="RIK212" s="120"/>
      <c r="RIL212" s="120"/>
      <c r="RIM212" s="120"/>
      <c r="RIN212" s="120"/>
      <c r="RIO212" s="120"/>
      <c r="RIP212" s="120"/>
      <c r="RIQ212" s="120"/>
      <c r="RIR212" s="120"/>
      <c r="RIS212" s="120"/>
      <c r="RIT212" s="120"/>
      <c r="RIU212" s="120"/>
      <c r="RIV212" s="120"/>
      <c r="RIW212" s="120"/>
      <c r="RIX212" s="120"/>
      <c r="RIY212" s="120"/>
      <c r="RIZ212" s="120"/>
      <c r="RJA212" s="120"/>
      <c r="RJB212" s="120"/>
      <c r="RJC212" s="120"/>
      <c r="RJD212" s="120"/>
      <c r="RJE212" s="120"/>
      <c r="RJF212" s="120"/>
      <c r="RJG212" s="120"/>
      <c r="RJH212" s="120"/>
      <c r="RJI212" s="120"/>
      <c r="RJJ212" s="120"/>
      <c r="RJK212" s="120"/>
      <c r="RJL212" s="120"/>
      <c r="RJM212" s="120"/>
      <c r="RJN212" s="120"/>
      <c r="RJO212" s="120"/>
      <c r="RJP212" s="120"/>
      <c r="RJQ212" s="120"/>
      <c r="RJR212" s="120"/>
      <c r="RJS212" s="120"/>
      <c r="RJT212" s="120"/>
      <c r="RJU212" s="120"/>
      <c r="RJV212" s="120"/>
      <c r="RJW212" s="120"/>
      <c r="RJX212" s="120"/>
      <c r="RJY212" s="120"/>
      <c r="RJZ212" s="120"/>
      <c r="RKA212" s="120"/>
      <c r="RKB212" s="120"/>
      <c r="RKC212" s="120"/>
      <c r="RKD212" s="120"/>
      <c r="RKE212" s="120"/>
      <c r="RKF212" s="120"/>
      <c r="RKG212" s="120"/>
      <c r="RKH212" s="120"/>
      <c r="RKI212" s="120"/>
      <c r="RKJ212" s="120"/>
      <c r="RKK212" s="120"/>
      <c r="RKL212" s="120"/>
      <c r="RKM212" s="120"/>
      <c r="RKN212" s="120"/>
      <c r="RKO212" s="120"/>
      <c r="RKP212" s="120"/>
      <c r="RKQ212" s="120"/>
      <c r="RKR212" s="120"/>
      <c r="RKS212" s="120"/>
      <c r="RKT212" s="120"/>
      <c r="RKU212" s="120"/>
      <c r="RKV212" s="120"/>
      <c r="RKW212" s="120"/>
      <c r="RKX212" s="120"/>
      <c r="RKY212" s="120"/>
      <c r="RKZ212" s="120"/>
      <c r="RLA212" s="120"/>
      <c r="RLB212" s="120"/>
      <c r="RLC212" s="120"/>
      <c r="RLD212" s="120"/>
      <c r="RLE212" s="120"/>
      <c r="RLF212" s="120"/>
      <c r="RLG212" s="120"/>
      <c r="RLH212" s="120"/>
      <c r="RLI212" s="120"/>
      <c r="RLJ212" s="120"/>
      <c r="RLK212" s="120"/>
      <c r="RLL212" s="120"/>
      <c r="RLM212" s="120"/>
      <c r="RLN212" s="120"/>
      <c r="RLO212" s="120"/>
      <c r="RLP212" s="120"/>
      <c r="RLQ212" s="120"/>
      <c r="RLR212" s="120"/>
      <c r="RLS212" s="120"/>
      <c r="RLT212" s="120"/>
      <c r="RLU212" s="120"/>
      <c r="RLV212" s="120"/>
      <c r="RLW212" s="120"/>
      <c r="RLX212" s="120"/>
      <c r="RLY212" s="120"/>
      <c r="RLZ212" s="120"/>
      <c r="RMA212" s="120"/>
      <c r="RMB212" s="120"/>
      <c r="RMC212" s="120"/>
      <c r="RMD212" s="120"/>
      <c r="RME212" s="120"/>
      <c r="RMF212" s="120"/>
      <c r="RMG212" s="120"/>
      <c r="RMH212" s="120"/>
      <c r="RMI212" s="120"/>
      <c r="RMJ212" s="120"/>
      <c r="RMK212" s="120"/>
      <c r="RML212" s="120"/>
      <c r="RMM212" s="120"/>
      <c r="RMN212" s="120"/>
      <c r="RMO212" s="120"/>
      <c r="RMP212" s="120"/>
      <c r="RMQ212" s="120"/>
      <c r="RMR212" s="120"/>
      <c r="RMS212" s="120"/>
      <c r="RMT212" s="120"/>
      <c r="RMU212" s="120"/>
      <c r="RMV212" s="120"/>
      <c r="RMW212" s="120"/>
      <c r="RMX212" s="120"/>
      <c r="RMY212" s="120"/>
      <c r="RMZ212" s="120"/>
      <c r="RNA212" s="120"/>
      <c r="RNB212" s="120"/>
      <c r="RNC212" s="120"/>
      <c r="RND212" s="120"/>
      <c r="RNE212" s="120"/>
      <c r="RNF212" s="120"/>
      <c r="RNG212" s="120"/>
      <c r="RNH212" s="120"/>
      <c r="RNI212" s="120"/>
      <c r="RNJ212" s="120"/>
      <c r="RNK212" s="120"/>
      <c r="RNL212" s="120"/>
      <c r="RNM212" s="120"/>
      <c r="RNN212" s="120"/>
      <c r="RNO212" s="120"/>
      <c r="RNP212" s="120"/>
      <c r="RNQ212" s="120"/>
      <c r="RNR212" s="120"/>
      <c r="RNS212" s="120"/>
      <c r="RNT212" s="120"/>
      <c r="RNU212" s="120"/>
      <c r="RNV212" s="120"/>
      <c r="RNW212" s="120"/>
      <c r="RNX212" s="120"/>
      <c r="RNY212" s="120"/>
      <c r="RNZ212" s="120"/>
      <c r="ROA212" s="120"/>
      <c r="ROB212" s="120"/>
      <c r="ROC212" s="120"/>
      <c r="ROD212" s="120"/>
      <c r="ROE212" s="120"/>
      <c r="ROF212" s="120"/>
      <c r="ROG212" s="120"/>
      <c r="ROH212" s="120"/>
      <c r="ROI212" s="120"/>
      <c r="ROJ212" s="120"/>
      <c r="ROK212" s="120"/>
      <c r="ROL212" s="120"/>
      <c r="ROM212" s="120"/>
      <c r="RON212" s="120"/>
      <c r="ROO212" s="120"/>
      <c r="ROP212" s="120"/>
      <c r="ROQ212" s="120"/>
      <c r="ROR212" s="120"/>
      <c r="ROS212" s="120"/>
      <c r="ROT212" s="120"/>
      <c r="ROU212" s="120"/>
      <c r="ROV212" s="120"/>
      <c r="ROW212" s="120"/>
      <c r="ROX212" s="120"/>
      <c r="ROY212" s="120"/>
      <c r="ROZ212" s="120"/>
      <c r="RPA212" s="120"/>
      <c r="RPB212" s="120"/>
      <c r="RPC212" s="120"/>
      <c r="RPD212" s="120"/>
      <c r="RPE212" s="120"/>
      <c r="RPF212" s="120"/>
      <c r="RPG212" s="120"/>
      <c r="RPH212" s="120"/>
      <c r="RPI212" s="120"/>
      <c r="RPJ212" s="120"/>
      <c r="RPK212" s="120"/>
      <c r="RPL212" s="120"/>
      <c r="RPM212" s="120"/>
      <c r="RPN212" s="120"/>
      <c r="RPO212" s="120"/>
      <c r="RPP212" s="120"/>
      <c r="RPQ212" s="120"/>
      <c r="RPR212" s="120"/>
      <c r="RPS212" s="120"/>
      <c r="RPT212" s="120"/>
      <c r="RPU212" s="120"/>
      <c r="RPV212" s="120"/>
      <c r="RPW212" s="120"/>
      <c r="RPX212" s="120"/>
      <c r="RPY212" s="120"/>
      <c r="RPZ212" s="120"/>
      <c r="RQA212" s="120"/>
      <c r="RQB212" s="120"/>
      <c r="RQC212" s="120"/>
      <c r="RQD212" s="120"/>
      <c r="RQE212" s="120"/>
      <c r="RQF212" s="120"/>
      <c r="RQG212" s="120"/>
      <c r="RQH212" s="120"/>
      <c r="RQI212" s="120"/>
      <c r="RQJ212" s="120"/>
      <c r="RQK212" s="120"/>
      <c r="RQL212" s="120"/>
      <c r="RQM212" s="120"/>
      <c r="RQN212" s="120"/>
      <c r="RQO212" s="120"/>
      <c r="RQP212" s="120"/>
      <c r="RQQ212" s="120"/>
      <c r="RQR212" s="120"/>
      <c r="RQS212" s="120"/>
      <c r="RQT212" s="120"/>
      <c r="RQU212" s="120"/>
      <c r="RQV212" s="120"/>
      <c r="RQW212" s="120"/>
      <c r="RQX212" s="120"/>
      <c r="RQY212" s="120"/>
      <c r="RQZ212" s="120"/>
      <c r="RRA212" s="120"/>
      <c r="RRB212" s="120"/>
      <c r="RRC212" s="120"/>
      <c r="RRD212" s="120"/>
      <c r="RRE212" s="120"/>
      <c r="RRF212" s="120"/>
      <c r="RRG212" s="120"/>
      <c r="RRH212" s="120"/>
      <c r="RRI212" s="120"/>
      <c r="RRJ212" s="120"/>
      <c r="RRK212" s="120"/>
      <c r="RRL212" s="120"/>
      <c r="RRM212" s="120"/>
      <c r="RRN212" s="120"/>
      <c r="RRO212" s="120"/>
      <c r="RRP212" s="120"/>
      <c r="RRQ212" s="120"/>
      <c r="RRR212" s="120"/>
      <c r="RRS212" s="120"/>
      <c r="RRT212" s="120"/>
      <c r="RRU212" s="120"/>
      <c r="RRV212" s="120"/>
      <c r="RRW212" s="120"/>
      <c r="RRX212" s="120"/>
      <c r="RRY212" s="120"/>
      <c r="RRZ212" s="120"/>
      <c r="RSA212" s="120"/>
      <c r="RSB212" s="120"/>
      <c r="RSC212" s="120"/>
      <c r="RSD212" s="120"/>
      <c r="RSE212" s="120"/>
      <c r="RSF212" s="120"/>
      <c r="RSG212" s="120"/>
      <c r="RSH212" s="120"/>
      <c r="RSI212" s="120"/>
      <c r="RSJ212" s="120"/>
      <c r="RSK212" s="120"/>
      <c r="RSL212" s="120"/>
      <c r="RSM212" s="120"/>
      <c r="RSN212" s="120"/>
      <c r="RSO212" s="120"/>
      <c r="RSP212" s="120"/>
      <c r="RSQ212" s="120"/>
      <c r="RSR212" s="120"/>
      <c r="RSS212" s="120"/>
      <c r="RST212" s="120"/>
      <c r="RSU212" s="120"/>
      <c r="RSV212" s="120"/>
      <c r="RSW212" s="120"/>
      <c r="RSX212" s="120"/>
      <c r="RSY212" s="120"/>
      <c r="RSZ212" s="120"/>
      <c r="RTA212" s="120"/>
      <c r="RTB212" s="120"/>
      <c r="RTC212" s="120"/>
      <c r="RTD212" s="120"/>
      <c r="RTE212" s="120"/>
      <c r="RTF212" s="120"/>
      <c r="RTG212" s="120"/>
      <c r="RTH212" s="120"/>
      <c r="RTI212" s="120"/>
      <c r="RTJ212" s="120"/>
      <c r="RTK212" s="120"/>
      <c r="RTL212" s="120"/>
      <c r="RTM212" s="120"/>
      <c r="RTN212" s="120"/>
      <c r="RTO212" s="120"/>
      <c r="RTP212" s="120"/>
      <c r="RTQ212" s="120"/>
      <c r="RTR212" s="120"/>
      <c r="RTS212" s="120"/>
      <c r="RTT212" s="120"/>
      <c r="RTU212" s="120"/>
      <c r="RTV212" s="120"/>
      <c r="RTW212" s="120"/>
      <c r="RTX212" s="120"/>
      <c r="RTY212" s="120"/>
      <c r="RTZ212" s="120"/>
      <c r="RUA212" s="120"/>
      <c r="RUB212" s="120"/>
      <c r="RUC212" s="120"/>
      <c r="RUD212" s="120"/>
      <c r="RUE212" s="120"/>
      <c r="RUF212" s="120"/>
      <c r="RUG212" s="120"/>
      <c r="RUH212" s="120"/>
      <c r="RUI212" s="120"/>
      <c r="RUJ212" s="120"/>
      <c r="RUK212" s="120"/>
      <c r="RUL212" s="120"/>
      <c r="RUM212" s="120"/>
      <c r="RUN212" s="120"/>
      <c r="RUO212" s="120"/>
      <c r="RUP212" s="120"/>
      <c r="RUQ212" s="120"/>
      <c r="RUR212" s="120"/>
      <c r="RUS212" s="120"/>
      <c r="RUT212" s="120"/>
      <c r="RUU212" s="120"/>
      <c r="RUV212" s="120"/>
      <c r="RUW212" s="120"/>
      <c r="RUX212" s="120"/>
      <c r="RUY212" s="120"/>
      <c r="RUZ212" s="120"/>
      <c r="RVA212" s="120"/>
      <c r="RVB212" s="120"/>
      <c r="RVC212" s="120"/>
      <c r="RVD212" s="120"/>
      <c r="RVE212" s="120"/>
      <c r="RVF212" s="120"/>
      <c r="RVG212" s="120"/>
      <c r="RVH212" s="120"/>
      <c r="RVI212" s="120"/>
      <c r="RVJ212" s="120"/>
      <c r="RVK212" s="120"/>
      <c r="RVL212" s="120"/>
      <c r="RVM212" s="120"/>
      <c r="RVN212" s="120"/>
      <c r="RVO212" s="120"/>
      <c r="RVP212" s="120"/>
      <c r="RVQ212" s="120"/>
      <c r="RVR212" s="120"/>
      <c r="RVS212" s="120"/>
      <c r="RVT212" s="120"/>
      <c r="RVU212" s="120"/>
      <c r="RVV212" s="120"/>
      <c r="RVW212" s="120"/>
      <c r="RVX212" s="120"/>
      <c r="RVY212" s="120"/>
      <c r="RVZ212" s="120"/>
      <c r="RWA212" s="120"/>
      <c r="RWB212" s="120"/>
      <c r="RWC212" s="120"/>
      <c r="RWD212" s="120"/>
      <c r="RWE212" s="120"/>
      <c r="RWF212" s="120"/>
      <c r="RWG212" s="120"/>
      <c r="RWH212" s="120"/>
      <c r="RWI212" s="120"/>
      <c r="RWJ212" s="120"/>
      <c r="RWK212" s="120"/>
      <c r="RWL212" s="120"/>
      <c r="RWM212" s="120"/>
      <c r="RWN212" s="120"/>
      <c r="RWO212" s="120"/>
      <c r="RWP212" s="120"/>
      <c r="RWQ212" s="120"/>
      <c r="RWR212" s="120"/>
      <c r="RWS212" s="120"/>
      <c r="RWT212" s="120"/>
      <c r="RWU212" s="120"/>
      <c r="RWV212" s="120"/>
      <c r="RWW212" s="120"/>
      <c r="RWX212" s="120"/>
      <c r="RWY212" s="120"/>
      <c r="RWZ212" s="120"/>
      <c r="RXA212" s="120"/>
      <c r="RXB212" s="120"/>
      <c r="RXC212" s="120"/>
      <c r="RXD212" s="120"/>
      <c r="RXE212" s="120"/>
      <c r="RXF212" s="120"/>
      <c r="RXG212" s="120"/>
      <c r="RXH212" s="120"/>
      <c r="RXI212" s="120"/>
      <c r="RXJ212" s="120"/>
      <c r="RXK212" s="120"/>
      <c r="RXL212" s="120"/>
      <c r="RXM212" s="120"/>
      <c r="RXN212" s="120"/>
      <c r="RXO212" s="120"/>
      <c r="RXP212" s="120"/>
      <c r="RXQ212" s="120"/>
      <c r="RXR212" s="120"/>
      <c r="RXS212" s="120"/>
      <c r="RXT212" s="120"/>
      <c r="RXU212" s="120"/>
      <c r="RXV212" s="120"/>
      <c r="RXW212" s="120"/>
      <c r="RXX212" s="120"/>
      <c r="RXY212" s="120"/>
      <c r="RXZ212" s="120"/>
      <c r="RYA212" s="120"/>
      <c r="RYB212" s="120"/>
      <c r="RYC212" s="120"/>
      <c r="RYD212" s="120"/>
      <c r="RYE212" s="120"/>
      <c r="RYF212" s="120"/>
      <c r="RYG212" s="120"/>
      <c r="RYH212" s="120"/>
      <c r="RYI212" s="120"/>
      <c r="RYJ212" s="120"/>
      <c r="RYK212" s="120"/>
      <c r="RYL212" s="120"/>
      <c r="RYM212" s="120"/>
      <c r="RYN212" s="120"/>
      <c r="RYO212" s="120"/>
      <c r="RYP212" s="120"/>
      <c r="RYQ212" s="120"/>
      <c r="RYR212" s="120"/>
      <c r="RYS212" s="120"/>
      <c r="RYT212" s="120"/>
      <c r="RYU212" s="120"/>
      <c r="RYV212" s="120"/>
      <c r="RYW212" s="120"/>
      <c r="RYX212" s="120"/>
      <c r="RYY212" s="120"/>
      <c r="RYZ212" s="120"/>
      <c r="RZA212" s="120"/>
      <c r="RZB212" s="120"/>
      <c r="RZC212" s="120"/>
      <c r="RZD212" s="120"/>
      <c r="RZE212" s="120"/>
      <c r="RZF212" s="120"/>
      <c r="RZG212" s="120"/>
      <c r="RZH212" s="120"/>
      <c r="RZI212" s="120"/>
      <c r="RZJ212" s="120"/>
      <c r="RZK212" s="120"/>
      <c r="RZL212" s="120"/>
      <c r="RZM212" s="120"/>
      <c r="RZN212" s="120"/>
      <c r="RZO212" s="120"/>
      <c r="RZP212" s="120"/>
      <c r="RZQ212" s="120"/>
      <c r="RZR212" s="120"/>
      <c r="RZS212" s="120"/>
      <c r="RZT212" s="120"/>
      <c r="RZU212" s="120"/>
      <c r="RZV212" s="120"/>
      <c r="RZW212" s="120"/>
      <c r="RZX212" s="120"/>
      <c r="RZY212" s="120"/>
      <c r="RZZ212" s="120"/>
      <c r="SAA212" s="120"/>
      <c r="SAB212" s="120"/>
      <c r="SAC212" s="120"/>
      <c r="SAD212" s="120"/>
      <c r="SAE212" s="120"/>
      <c r="SAF212" s="120"/>
      <c r="SAG212" s="120"/>
      <c r="SAH212" s="120"/>
      <c r="SAI212" s="120"/>
      <c r="SAJ212" s="120"/>
      <c r="SAK212" s="120"/>
      <c r="SAL212" s="120"/>
      <c r="SAM212" s="120"/>
      <c r="SAN212" s="120"/>
      <c r="SAO212" s="120"/>
      <c r="SAP212" s="120"/>
      <c r="SAQ212" s="120"/>
      <c r="SAR212" s="120"/>
      <c r="SAS212" s="120"/>
      <c r="SAT212" s="120"/>
      <c r="SAU212" s="120"/>
      <c r="SAV212" s="120"/>
      <c r="SAW212" s="120"/>
      <c r="SAX212" s="120"/>
      <c r="SAY212" s="120"/>
      <c r="SAZ212" s="120"/>
      <c r="SBA212" s="120"/>
      <c r="SBB212" s="120"/>
      <c r="SBC212" s="120"/>
      <c r="SBD212" s="120"/>
      <c r="SBE212" s="120"/>
      <c r="SBF212" s="120"/>
      <c r="SBG212" s="120"/>
      <c r="SBH212" s="120"/>
      <c r="SBI212" s="120"/>
      <c r="SBJ212" s="120"/>
      <c r="SBK212" s="120"/>
      <c r="SBL212" s="120"/>
      <c r="SBM212" s="120"/>
      <c r="SBN212" s="120"/>
      <c r="SBO212" s="120"/>
      <c r="SBP212" s="120"/>
      <c r="SBQ212" s="120"/>
      <c r="SBR212" s="120"/>
      <c r="SBS212" s="120"/>
      <c r="SBT212" s="120"/>
      <c r="SBU212" s="120"/>
      <c r="SBV212" s="120"/>
      <c r="SBW212" s="120"/>
      <c r="SBX212" s="120"/>
      <c r="SBY212" s="120"/>
      <c r="SBZ212" s="120"/>
      <c r="SCA212" s="120"/>
      <c r="SCB212" s="120"/>
      <c r="SCC212" s="120"/>
      <c r="SCD212" s="120"/>
      <c r="SCE212" s="120"/>
      <c r="SCF212" s="120"/>
      <c r="SCG212" s="120"/>
      <c r="SCH212" s="120"/>
      <c r="SCI212" s="120"/>
      <c r="SCJ212" s="120"/>
      <c r="SCK212" s="120"/>
      <c r="SCL212" s="120"/>
      <c r="SCM212" s="120"/>
      <c r="SCN212" s="120"/>
      <c r="SCO212" s="120"/>
      <c r="SCP212" s="120"/>
      <c r="SCQ212" s="120"/>
      <c r="SCR212" s="120"/>
      <c r="SCS212" s="120"/>
      <c r="SCT212" s="120"/>
      <c r="SCU212" s="120"/>
      <c r="SCV212" s="120"/>
      <c r="SCW212" s="120"/>
      <c r="SCX212" s="120"/>
      <c r="SCY212" s="120"/>
      <c r="SCZ212" s="120"/>
      <c r="SDA212" s="120"/>
      <c r="SDB212" s="120"/>
      <c r="SDC212" s="120"/>
      <c r="SDD212" s="120"/>
      <c r="SDE212" s="120"/>
      <c r="SDF212" s="120"/>
      <c r="SDG212" s="120"/>
      <c r="SDH212" s="120"/>
      <c r="SDI212" s="120"/>
      <c r="SDJ212" s="120"/>
      <c r="SDK212" s="120"/>
      <c r="SDL212" s="120"/>
      <c r="SDM212" s="120"/>
      <c r="SDN212" s="120"/>
      <c r="SDO212" s="120"/>
      <c r="SDP212" s="120"/>
      <c r="SDQ212" s="120"/>
      <c r="SDR212" s="120"/>
      <c r="SDS212" s="120"/>
      <c r="SDT212" s="120"/>
      <c r="SDU212" s="120"/>
      <c r="SDV212" s="120"/>
      <c r="SDW212" s="120"/>
      <c r="SDX212" s="120"/>
      <c r="SDY212" s="120"/>
      <c r="SDZ212" s="120"/>
      <c r="SEA212" s="120"/>
      <c r="SEB212" s="120"/>
      <c r="SEC212" s="120"/>
      <c r="SED212" s="120"/>
      <c r="SEE212" s="120"/>
      <c r="SEF212" s="120"/>
      <c r="SEG212" s="120"/>
      <c r="SEH212" s="120"/>
      <c r="SEI212" s="120"/>
      <c r="SEJ212" s="120"/>
      <c r="SEK212" s="120"/>
      <c r="SEL212" s="120"/>
      <c r="SEM212" s="120"/>
      <c r="SEN212" s="120"/>
      <c r="SEO212" s="120"/>
      <c r="SEP212" s="120"/>
      <c r="SEQ212" s="120"/>
      <c r="SER212" s="120"/>
      <c r="SES212" s="120"/>
      <c r="SET212" s="120"/>
      <c r="SEU212" s="120"/>
      <c r="SEV212" s="120"/>
      <c r="SEW212" s="120"/>
      <c r="SEX212" s="120"/>
      <c r="SEY212" s="120"/>
      <c r="SEZ212" s="120"/>
      <c r="SFA212" s="120"/>
      <c r="SFB212" s="120"/>
      <c r="SFC212" s="120"/>
      <c r="SFD212" s="120"/>
      <c r="SFE212" s="120"/>
      <c r="SFF212" s="120"/>
      <c r="SFG212" s="120"/>
      <c r="SFH212" s="120"/>
      <c r="SFI212" s="120"/>
      <c r="SFJ212" s="120"/>
      <c r="SFK212" s="120"/>
      <c r="SFL212" s="120"/>
      <c r="SFM212" s="120"/>
      <c r="SFN212" s="120"/>
      <c r="SFO212" s="120"/>
      <c r="SFP212" s="120"/>
      <c r="SFQ212" s="120"/>
      <c r="SFR212" s="120"/>
      <c r="SFS212" s="120"/>
      <c r="SFT212" s="120"/>
      <c r="SFU212" s="120"/>
      <c r="SFV212" s="120"/>
      <c r="SFW212" s="120"/>
      <c r="SFX212" s="120"/>
      <c r="SFY212" s="120"/>
      <c r="SFZ212" s="120"/>
      <c r="SGA212" s="120"/>
      <c r="SGB212" s="120"/>
      <c r="SGC212" s="120"/>
      <c r="SGD212" s="120"/>
      <c r="SGE212" s="120"/>
      <c r="SGF212" s="120"/>
      <c r="SGG212" s="120"/>
      <c r="SGH212" s="120"/>
      <c r="SGI212" s="120"/>
      <c r="SGJ212" s="120"/>
      <c r="SGK212" s="120"/>
      <c r="SGL212" s="120"/>
      <c r="SGM212" s="120"/>
      <c r="SGN212" s="120"/>
      <c r="SGO212" s="120"/>
      <c r="SGP212" s="120"/>
      <c r="SGQ212" s="120"/>
      <c r="SGR212" s="120"/>
      <c r="SGS212" s="120"/>
      <c r="SGT212" s="120"/>
      <c r="SGU212" s="120"/>
      <c r="SGV212" s="120"/>
      <c r="SGW212" s="120"/>
      <c r="SGX212" s="120"/>
      <c r="SGY212" s="120"/>
      <c r="SGZ212" s="120"/>
      <c r="SHA212" s="120"/>
      <c r="SHB212" s="120"/>
      <c r="SHC212" s="120"/>
      <c r="SHD212" s="120"/>
      <c r="SHE212" s="120"/>
      <c r="SHF212" s="120"/>
      <c r="SHG212" s="120"/>
      <c r="SHH212" s="120"/>
      <c r="SHI212" s="120"/>
      <c r="SHJ212" s="120"/>
      <c r="SHK212" s="120"/>
      <c r="SHL212" s="120"/>
      <c r="SHM212" s="120"/>
      <c r="SHN212" s="120"/>
      <c r="SHO212" s="120"/>
      <c r="SHP212" s="120"/>
      <c r="SHQ212" s="120"/>
      <c r="SHR212" s="120"/>
      <c r="SHS212" s="120"/>
      <c r="SHT212" s="120"/>
      <c r="SHU212" s="120"/>
      <c r="SHV212" s="120"/>
      <c r="SHW212" s="120"/>
      <c r="SHX212" s="120"/>
      <c r="SHY212" s="120"/>
      <c r="SHZ212" s="120"/>
      <c r="SIA212" s="120"/>
      <c r="SIB212" s="120"/>
      <c r="SIC212" s="120"/>
      <c r="SID212" s="120"/>
      <c r="SIE212" s="120"/>
      <c r="SIF212" s="120"/>
      <c r="SIG212" s="120"/>
      <c r="SIH212" s="120"/>
      <c r="SII212" s="120"/>
      <c r="SIJ212" s="120"/>
      <c r="SIK212" s="120"/>
      <c r="SIL212" s="120"/>
      <c r="SIM212" s="120"/>
      <c r="SIN212" s="120"/>
      <c r="SIO212" s="120"/>
      <c r="SIP212" s="120"/>
      <c r="SIQ212" s="120"/>
      <c r="SIR212" s="120"/>
      <c r="SIS212" s="120"/>
      <c r="SIT212" s="120"/>
      <c r="SIU212" s="120"/>
      <c r="SIV212" s="120"/>
      <c r="SIW212" s="120"/>
      <c r="SIX212" s="120"/>
      <c r="SIY212" s="120"/>
      <c r="SIZ212" s="120"/>
      <c r="SJA212" s="120"/>
      <c r="SJB212" s="120"/>
      <c r="SJC212" s="120"/>
      <c r="SJD212" s="120"/>
      <c r="SJE212" s="120"/>
      <c r="SJF212" s="120"/>
      <c r="SJG212" s="120"/>
      <c r="SJH212" s="120"/>
      <c r="SJI212" s="120"/>
      <c r="SJJ212" s="120"/>
      <c r="SJK212" s="120"/>
      <c r="SJL212" s="120"/>
      <c r="SJM212" s="120"/>
      <c r="SJN212" s="120"/>
      <c r="SJO212" s="120"/>
      <c r="SJP212" s="120"/>
      <c r="SJQ212" s="120"/>
      <c r="SJR212" s="120"/>
      <c r="SJS212" s="120"/>
      <c r="SJT212" s="120"/>
      <c r="SJU212" s="120"/>
      <c r="SJV212" s="120"/>
      <c r="SJW212" s="120"/>
      <c r="SJX212" s="120"/>
      <c r="SJY212" s="120"/>
      <c r="SJZ212" s="120"/>
      <c r="SKA212" s="120"/>
      <c r="SKB212" s="120"/>
      <c r="SKC212" s="120"/>
      <c r="SKD212" s="120"/>
      <c r="SKE212" s="120"/>
      <c r="SKF212" s="120"/>
      <c r="SKG212" s="120"/>
      <c r="SKH212" s="120"/>
      <c r="SKI212" s="120"/>
      <c r="SKJ212" s="120"/>
      <c r="SKK212" s="120"/>
      <c r="SKL212" s="120"/>
      <c r="SKM212" s="120"/>
      <c r="SKN212" s="120"/>
      <c r="SKO212" s="120"/>
      <c r="SKP212" s="120"/>
      <c r="SKQ212" s="120"/>
      <c r="SKR212" s="120"/>
      <c r="SKS212" s="120"/>
      <c r="SKT212" s="120"/>
      <c r="SKU212" s="120"/>
      <c r="SKV212" s="120"/>
      <c r="SKW212" s="120"/>
      <c r="SKX212" s="120"/>
      <c r="SKY212" s="120"/>
      <c r="SKZ212" s="120"/>
      <c r="SLA212" s="120"/>
      <c r="SLB212" s="120"/>
      <c r="SLC212" s="120"/>
      <c r="SLD212" s="120"/>
      <c r="SLE212" s="120"/>
      <c r="SLF212" s="120"/>
      <c r="SLG212" s="120"/>
      <c r="SLH212" s="120"/>
      <c r="SLI212" s="120"/>
      <c r="SLJ212" s="120"/>
      <c r="SLK212" s="120"/>
      <c r="SLL212" s="120"/>
      <c r="SLM212" s="120"/>
      <c r="SLN212" s="120"/>
      <c r="SLO212" s="120"/>
      <c r="SLP212" s="120"/>
      <c r="SLQ212" s="120"/>
      <c r="SLR212" s="120"/>
      <c r="SLS212" s="120"/>
      <c r="SLT212" s="120"/>
      <c r="SLU212" s="120"/>
      <c r="SLV212" s="120"/>
      <c r="SLW212" s="120"/>
      <c r="SLX212" s="120"/>
      <c r="SLY212" s="120"/>
      <c r="SLZ212" s="120"/>
      <c r="SMA212" s="120"/>
      <c r="SMB212" s="120"/>
      <c r="SMC212" s="120"/>
      <c r="SMD212" s="120"/>
      <c r="SME212" s="120"/>
      <c r="SMF212" s="120"/>
      <c r="SMG212" s="120"/>
      <c r="SMH212" s="120"/>
      <c r="SMI212" s="120"/>
      <c r="SMJ212" s="120"/>
      <c r="SMK212" s="120"/>
      <c r="SML212" s="120"/>
      <c r="SMM212" s="120"/>
      <c r="SMN212" s="120"/>
      <c r="SMO212" s="120"/>
      <c r="SMP212" s="120"/>
      <c r="SMQ212" s="120"/>
      <c r="SMR212" s="120"/>
      <c r="SMS212" s="120"/>
      <c r="SMT212" s="120"/>
      <c r="SMU212" s="120"/>
      <c r="SMV212" s="120"/>
      <c r="SMW212" s="120"/>
      <c r="SMX212" s="120"/>
      <c r="SMY212" s="120"/>
      <c r="SMZ212" s="120"/>
      <c r="SNA212" s="120"/>
      <c r="SNB212" s="120"/>
      <c r="SNC212" s="120"/>
      <c r="SND212" s="120"/>
      <c r="SNE212" s="120"/>
      <c r="SNF212" s="120"/>
      <c r="SNG212" s="120"/>
      <c r="SNH212" s="120"/>
      <c r="SNI212" s="120"/>
      <c r="SNJ212" s="120"/>
      <c r="SNK212" s="120"/>
      <c r="SNL212" s="120"/>
      <c r="SNM212" s="120"/>
      <c r="SNN212" s="120"/>
      <c r="SNO212" s="120"/>
      <c r="SNP212" s="120"/>
      <c r="SNQ212" s="120"/>
      <c r="SNR212" s="120"/>
      <c r="SNS212" s="120"/>
      <c r="SNT212" s="120"/>
      <c r="SNU212" s="120"/>
      <c r="SNV212" s="120"/>
      <c r="SNW212" s="120"/>
      <c r="SNX212" s="120"/>
      <c r="SNY212" s="120"/>
      <c r="SNZ212" s="120"/>
      <c r="SOA212" s="120"/>
      <c r="SOB212" s="120"/>
      <c r="SOC212" s="120"/>
      <c r="SOD212" s="120"/>
      <c r="SOE212" s="120"/>
      <c r="SOF212" s="120"/>
      <c r="SOG212" s="120"/>
      <c r="SOH212" s="120"/>
      <c r="SOI212" s="120"/>
      <c r="SOJ212" s="120"/>
      <c r="SOK212" s="120"/>
      <c r="SOL212" s="120"/>
      <c r="SOM212" s="120"/>
      <c r="SON212" s="120"/>
      <c r="SOO212" s="120"/>
      <c r="SOP212" s="120"/>
      <c r="SOQ212" s="120"/>
      <c r="SOR212" s="120"/>
      <c r="SOS212" s="120"/>
      <c r="SOT212" s="120"/>
      <c r="SOU212" s="120"/>
      <c r="SOV212" s="120"/>
      <c r="SOW212" s="120"/>
      <c r="SOX212" s="120"/>
      <c r="SOY212" s="120"/>
      <c r="SOZ212" s="120"/>
      <c r="SPA212" s="120"/>
      <c r="SPB212" s="120"/>
      <c r="SPC212" s="120"/>
      <c r="SPD212" s="120"/>
      <c r="SPE212" s="120"/>
      <c r="SPF212" s="120"/>
      <c r="SPG212" s="120"/>
      <c r="SPH212" s="120"/>
      <c r="SPI212" s="120"/>
      <c r="SPJ212" s="120"/>
      <c r="SPK212" s="120"/>
      <c r="SPL212" s="120"/>
      <c r="SPM212" s="120"/>
      <c r="SPN212" s="120"/>
      <c r="SPO212" s="120"/>
      <c r="SPP212" s="120"/>
      <c r="SPQ212" s="120"/>
      <c r="SPR212" s="120"/>
      <c r="SPS212" s="120"/>
      <c r="SPT212" s="120"/>
      <c r="SPU212" s="120"/>
      <c r="SPV212" s="120"/>
      <c r="SPW212" s="120"/>
      <c r="SPX212" s="120"/>
      <c r="SPY212" s="120"/>
      <c r="SPZ212" s="120"/>
      <c r="SQA212" s="120"/>
      <c r="SQB212" s="120"/>
      <c r="SQC212" s="120"/>
      <c r="SQD212" s="120"/>
      <c r="SQE212" s="120"/>
      <c r="SQF212" s="120"/>
      <c r="SQG212" s="120"/>
      <c r="SQH212" s="120"/>
      <c r="SQI212" s="120"/>
      <c r="SQJ212" s="120"/>
      <c r="SQK212" s="120"/>
      <c r="SQL212" s="120"/>
      <c r="SQM212" s="120"/>
      <c r="SQN212" s="120"/>
      <c r="SQO212" s="120"/>
      <c r="SQP212" s="120"/>
      <c r="SQQ212" s="120"/>
      <c r="SQR212" s="120"/>
      <c r="SQS212" s="120"/>
      <c r="SQT212" s="120"/>
      <c r="SQU212" s="120"/>
      <c r="SQV212" s="120"/>
      <c r="SQW212" s="120"/>
      <c r="SQX212" s="120"/>
      <c r="SQY212" s="120"/>
      <c r="SQZ212" s="120"/>
      <c r="SRA212" s="120"/>
      <c r="SRB212" s="120"/>
      <c r="SRC212" s="120"/>
      <c r="SRD212" s="120"/>
      <c r="SRE212" s="120"/>
      <c r="SRF212" s="120"/>
      <c r="SRG212" s="120"/>
      <c r="SRH212" s="120"/>
      <c r="SRI212" s="120"/>
      <c r="SRJ212" s="120"/>
      <c r="SRK212" s="120"/>
      <c r="SRL212" s="120"/>
      <c r="SRM212" s="120"/>
      <c r="SRN212" s="120"/>
      <c r="SRO212" s="120"/>
      <c r="SRP212" s="120"/>
      <c r="SRQ212" s="120"/>
      <c r="SRR212" s="120"/>
      <c r="SRS212" s="120"/>
      <c r="SRT212" s="120"/>
      <c r="SRU212" s="120"/>
      <c r="SRV212" s="120"/>
      <c r="SRW212" s="120"/>
      <c r="SRX212" s="120"/>
      <c r="SRY212" s="120"/>
      <c r="SRZ212" s="120"/>
      <c r="SSA212" s="120"/>
      <c r="SSB212" s="120"/>
      <c r="SSC212" s="120"/>
      <c r="SSD212" s="120"/>
      <c r="SSE212" s="120"/>
      <c r="SSF212" s="120"/>
      <c r="SSG212" s="120"/>
      <c r="SSH212" s="120"/>
      <c r="SSI212" s="120"/>
      <c r="SSJ212" s="120"/>
      <c r="SSK212" s="120"/>
      <c r="SSL212" s="120"/>
      <c r="SSM212" s="120"/>
      <c r="SSN212" s="120"/>
      <c r="SSO212" s="120"/>
      <c r="SSP212" s="120"/>
      <c r="SSQ212" s="120"/>
      <c r="SSR212" s="120"/>
      <c r="SSS212" s="120"/>
      <c r="SST212" s="120"/>
      <c r="SSU212" s="120"/>
      <c r="SSV212" s="120"/>
      <c r="SSW212" s="120"/>
      <c r="SSX212" s="120"/>
      <c r="SSY212" s="120"/>
      <c r="SSZ212" s="120"/>
      <c r="STA212" s="120"/>
      <c r="STB212" s="120"/>
      <c r="STC212" s="120"/>
      <c r="STD212" s="120"/>
      <c r="STE212" s="120"/>
      <c r="STF212" s="120"/>
      <c r="STG212" s="120"/>
      <c r="STH212" s="120"/>
      <c r="STI212" s="120"/>
      <c r="STJ212" s="120"/>
      <c r="STK212" s="120"/>
      <c r="STL212" s="120"/>
      <c r="STM212" s="120"/>
      <c r="STN212" s="120"/>
      <c r="STO212" s="120"/>
      <c r="STP212" s="120"/>
      <c r="STQ212" s="120"/>
      <c r="STR212" s="120"/>
      <c r="STS212" s="120"/>
      <c r="STT212" s="120"/>
      <c r="STU212" s="120"/>
      <c r="STV212" s="120"/>
      <c r="STW212" s="120"/>
      <c r="STX212" s="120"/>
      <c r="STY212" s="120"/>
      <c r="STZ212" s="120"/>
      <c r="SUA212" s="120"/>
      <c r="SUB212" s="120"/>
      <c r="SUC212" s="120"/>
      <c r="SUD212" s="120"/>
      <c r="SUE212" s="120"/>
      <c r="SUF212" s="120"/>
      <c r="SUG212" s="120"/>
      <c r="SUH212" s="120"/>
      <c r="SUI212" s="120"/>
      <c r="SUJ212" s="120"/>
      <c r="SUK212" s="120"/>
      <c r="SUL212" s="120"/>
      <c r="SUM212" s="120"/>
      <c r="SUN212" s="120"/>
      <c r="SUO212" s="120"/>
      <c r="SUP212" s="120"/>
      <c r="SUQ212" s="120"/>
      <c r="SUR212" s="120"/>
      <c r="SUS212" s="120"/>
      <c r="SUT212" s="120"/>
      <c r="SUU212" s="120"/>
      <c r="SUV212" s="120"/>
      <c r="SUW212" s="120"/>
      <c r="SUX212" s="120"/>
      <c r="SUY212" s="120"/>
      <c r="SUZ212" s="120"/>
      <c r="SVA212" s="120"/>
      <c r="SVB212" s="120"/>
      <c r="SVC212" s="120"/>
      <c r="SVD212" s="120"/>
      <c r="SVE212" s="120"/>
      <c r="SVF212" s="120"/>
      <c r="SVG212" s="120"/>
      <c r="SVH212" s="120"/>
      <c r="SVI212" s="120"/>
      <c r="SVJ212" s="120"/>
      <c r="SVK212" s="120"/>
      <c r="SVL212" s="120"/>
      <c r="SVM212" s="120"/>
      <c r="SVN212" s="120"/>
      <c r="SVO212" s="120"/>
      <c r="SVP212" s="120"/>
      <c r="SVQ212" s="120"/>
      <c r="SVR212" s="120"/>
      <c r="SVS212" s="120"/>
      <c r="SVT212" s="120"/>
      <c r="SVU212" s="120"/>
      <c r="SVV212" s="120"/>
      <c r="SVW212" s="120"/>
      <c r="SVX212" s="120"/>
      <c r="SVY212" s="120"/>
      <c r="SVZ212" s="120"/>
      <c r="SWA212" s="120"/>
      <c r="SWB212" s="120"/>
      <c r="SWC212" s="120"/>
      <c r="SWD212" s="120"/>
      <c r="SWE212" s="120"/>
      <c r="SWF212" s="120"/>
      <c r="SWG212" s="120"/>
      <c r="SWH212" s="120"/>
      <c r="SWI212" s="120"/>
      <c r="SWJ212" s="120"/>
      <c r="SWK212" s="120"/>
      <c r="SWL212" s="120"/>
      <c r="SWM212" s="120"/>
      <c r="SWN212" s="120"/>
      <c r="SWO212" s="120"/>
      <c r="SWP212" s="120"/>
      <c r="SWQ212" s="120"/>
      <c r="SWR212" s="120"/>
      <c r="SWS212" s="120"/>
      <c r="SWT212" s="120"/>
      <c r="SWU212" s="120"/>
      <c r="SWV212" s="120"/>
      <c r="SWW212" s="120"/>
      <c r="SWX212" s="120"/>
      <c r="SWY212" s="120"/>
      <c r="SWZ212" s="120"/>
      <c r="SXA212" s="120"/>
      <c r="SXB212" s="120"/>
      <c r="SXC212" s="120"/>
      <c r="SXD212" s="120"/>
      <c r="SXE212" s="120"/>
      <c r="SXF212" s="120"/>
      <c r="SXG212" s="120"/>
      <c r="SXH212" s="120"/>
      <c r="SXI212" s="120"/>
      <c r="SXJ212" s="120"/>
      <c r="SXK212" s="120"/>
      <c r="SXL212" s="120"/>
      <c r="SXM212" s="120"/>
      <c r="SXN212" s="120"/>
      <c r="SXO212" s="120"/>
      <c r="SXP212" s="120"/>
      <c r="SXQ212" s="120"/>
      <c r="SXR212" s="120"/>
      <c r="SXS212" s="120"/>
      <c r="SXT212" s="120"/>
      <c r="SXU212" s="120"/>
      <c r="SXV212" s="120"/>
      <c r="SXW212" s="120"/>
      <c r="SXX212" s="120"/>
      <c r="SXY212" s="120"/>
      <c r="SXZ212" s="120"/>
      <c r="SYA212" s="120"/>
      <c r="SYB212" s="120"/>
      <c r="SYC212" s="120"/>
      <c r="SYD212" s="120"/>
      <c r="SYE212" s="120"/>
      <c r="SYF212" s="120"/>
      <c r="SYG212" s="120"/>
      <c r="SYH212" s="120"/>
      <c r="SYI212" s="120"/>
      <c r="SYJ212" s="120"/>
      <c r="SYK212" s="120"/>
      <c r="SYL212" s="120"/>
      <c r="SYM212" s="120"/>
      <c r="SYN212" s="120"/>
      <c r="SYO212" s="120"/>
      <c r="SYP212" s="120"/>
      <c r="SYQ212" s="120"/>
      <c r="SYR212" s="120"/>
      <c r="SYS212" s="120"/>
      <c r="SYT212" s="120"/>
      <c r="SYU212" s="120"/>
      <c r="SYV212" s="120"/>
      <c r="SYW212" s="120"/>
      <c r="SYX212" s="120"/>
      <c r="SYY212" s="120"/>
      <c r="SYZ212" s="120"/>
      <c r="SZA212" s="120"/>
      <c r="SZB212" s="120"/>
      <c r="SZC212" s="120"/>
      <c r="SZD212" s="120"/>
      <c r="SZE212" s="120"/>
      <c r="SZF212" s="120"/>
      <c r="SZG212" s="120"/>
      <c r="SZH212" s="120"/>
      <c r="SZI212" s="120"/>
      <c r="SZJ212" s="120"/>
      <c r="SZK212" s="120"/>
      <c r="SZL212" s="120"/>
      <c r="SZM212" s="120"/>
      <c r="SZN212" s="120"/>
      <c r="SZO212" s="120"/>
      <c r="SZP212" s="120"/>
      <c r="SZQ212" s="120"/>
      <c r="SZR212" s="120"/>
      <c r="SZS212" s="120"/>
      <c r="SZT212" s="120"/>
      <c r="SZU212" s="120"/>
      <c r="SZV212" s="120"/>
      <c r="SZW212" s="120"/>
      <c r="SZX212" s="120"/>
      <c r="SZY212" s="120"/>
      <c r="SZZ212" s="120"/>
      <c r="TAA212" s="120"/>
      <c r="TAB212" s="120"/>
      <c r="TAC212" s="120"/>
      <c r="TAD212" s="120"/>
      <c r="TAE212" s="120"/>
      <c r="TAF212" s="120"/>
      <c r="TAG212" s="120"/>
      <c r="TAH212" s="120"/>
      <c r="TAI212" s="120"/>
      <c r="TAJ212" s="120"/>
      <c r="TAK212" s="120"/>
      <c r="TAL212" s="120"/>
      <c r="TAM212" s="120"/>
      <c r="TAN212" s="120"/>
      <c r="TAO212" s="120"/>
      <c r="TAP212" s="120"/>
      <c r="TAQ212" s="120"/>
      <c r="TAR212" s="120"/>
      <c r="TAS212" s="120"/>
      <c r="TAT212" s="120"/>
      <c r="TAU212" s="120"/>
      <c r="TAV212" s="120"/>
      <c r="TAW212" s="120"/>
      <c r="TAX212" s="120"/>
      <c r="TAY212" s="120"/>
      <c r="TAZ212" s="120"/>
      <c r="TBA212" s="120"/>
      <c r="TBB212" s="120"/>
      <c r="TBC212" s="120"/>
      <c r="TBD212" s="120"/>
      <c r="TBE212" s="120"/>
      <c r="TBF212" s="120"/>
      <c r="TBG212" s="120"/>
      <c r="TBH212" s="120"/>
      <c r="TBI212" s="120"/>
      <c r="TBJ212" s="120"/>
      <c r="TBK212" s="120"/>
      <c r="TBL212" s="120"/>
      <c r="TBM212" s="120"/>
      <c r="TBN212" s="120"/>
      <c r="TBO212" s="120"/>
      <c r="TBP212" s="120"/>
      <c r="TBQ212" s="120"/>
      <c r="TBR212" s="120"/>
      <c r="TBS212" s="120"/>
      <c r="TBT212" s="120"/>
      <c r="TBU212" s="120"/>
      <c r="TBV212" s="120"/>
      <c r="TBW212" s="120"/>
      <c r="TBX212" s="120"/>
      <c r="TBY212" s="120"/>
      <c r="TBZ212" s="120"/>
      <c r="TCA212" s="120"/>
      <c r="TCB212" s="120"/>
      <c r="TCC212" s="120"/>
      <c r="TCD212" s="120"/>
      <c r="TCE212" s="120"/>
      <c r="TCF212" s="120"/>
      <c r="TCG212" s="120"/>
      <c r="TCH212" s="120"/>
      <c r="TCI212" s="120"/>
      <c r="TCJ212" s="120"/>
      <c r="TCK212" s="120"/>
      <c r="TCL212" s="120"/>
      <c r="TCM212" s="120"/>
      <c r="TCN212" s="120"/>
      <c r="TCO212" s="120"/>
      <c r="TCP212" s="120"/>
      <c r="TCQ212" s="120"/>
      <c r="TCR212" s="120"/>
      <c r="TCS212" s="120"/>
      <c r="TCT212" s="120"/>
      <c r="TCU212" s="120"/>
      <c r="TCV212" s="120"/>
      <c r="TCW212" s="120"/>
      <c r="TCX212" s="120"/>
      <c r="TCY212" s="120"/>
      <c r="TCZ212" s="120"/>
      <c r="TDA212" s="120"/>
      <c r="TDB212" s="120"/>
      <c r="TDC212" s="120"/>
      <c r="TDD212" s="120"/>
      <c r="TDE212" s="120"/>
      <c r="TDF212" s="120"/>
      <c r="TDG212" s="120"/>
      <c r="TDH212" s="120"/>
      <c r="TDI212" s="120"/>
      <c r="TDJ212" s="120"/>
      <c r="TDK212" s="120"/>
      <c r="TDL212" s="120"/>
      <c r="TDM212" s="120"/>
      <c r="TDN212" s="120"/>
      <c r="TDO212" s="120"/>
      <c r="TDP212" s="120"/>
      <c r="TDQ212" s="120"/>
      <c r="TDR212" s="120"/>
      <c r="TDS212" s="120"/>
      <c r="TDT212" s="120"/>
      <c r="TDU212" s="120"/>
      <c r="TDV212" s="120"/>
      <c r="TDW212" s="120"/>
      <c r="TDX212" s="120"/>
      <c r="TDY212" s="120"/>
      <c r="TDZ212" s="120"/>
      <c r="TEA212" s="120"/>
      <c r="TEB212" s="120"/>
      <c r="TEC212" s="120"/>
      <c r="TED212" s="120"/>
      <c r="TEE212" s="120"/>
      <c r="TEF212" s="120"/>
      <c r="TEG212" s="120"/>
      <c r="TEH212" s="120"/>
      <c r="TEI212" s="120"/>
      <c r="TEJ212" s="120"/>
      <c r="TEK212" s="120"/>
      <c r="TEL212" s="120"/>
      <c r="TEM212" s="120"/>
      <c r="TEN212" s="120"/>
      <c r="TEO212" s="120"/>
      <c r="TEP212" s="120"/>
      <c r="TEQ212" s="120"/>
      <c r="TER212" s="120"/>
      <c r="TES212" s="120"/>
      <c r="TET212" s="120"/>
      <c r="TEU212" s="120"/>
      <c r="TEV212" s="120"/>
      <c r="TEW212" s="120"/>
      <c r="TEX212" s="120"/>
      <c r="TEY212" s="120"/>
      <c r="TEZ212" s="120"/>
      <c r="TFA212" s="120"/>
      <c r="TFB212" s="120"/>
      <c r="TFC212" s="120"/>
      <c r="TFD212" s="120"/>
      <c r="TFE212" s="120"/>
      <c r="TFF212" s="120"/>
      <c r="TFG212" s="120"/>
      <c r="TFH212" s="120"/>
      <c r="TFI212" s="120"/>
      <c r="TFJ212" s="120"/>
      <c r="TFK212" s="120"/>
      <c r="TFL212" s="120"/>
      <c r="TFM212" s="120"/>
      <c r="TFN212" s="120"/>
      <c r="TFO212" s="120"/>
      <c r="TFP212" s="120"/>
      <c r="TFQ212" s="120"/>
      <c r="TFR212" s="120"/>
      <c r="TFS212" s="120"/>
      <c r="TFT212" s="120"/>
      <c r="TFU212" s="120"/>
      <c r="TFV212" s="120"/>
      <c r="TFW212" s="120"/>
      <c r="TFX212" s="120"/>
      <c r="TFY212" s="120"/>
      <c r="TFZ212" s="120"/>
      <c r="TGA212" s="120"/>
      <c r="TGB212" s="120"/>
      <c r="TGC212" s="120"/>
      <c r="TGD212" s="120"/>
      <c r="TGE212" s="120"/>
      <c r="TGF212" s="120"/>
      <c r="TGG212" s="120"/>
      <c r="TGH212" s="120"/>
      <c r="TGI212" s="120"/>
      <c r="TGJ212" s="120"/>
      <c r="TGK212" s="120"/>
      <c r="TGL212" s="120"/>
      <c r="TGM212" s="120"/>
      <c r="TGN212" s="120"/>
      <c r="TGO212" s="120"/>
      <c r="TGP212" s="120"/>
      <c r="TGQ212" s="120"/>
      <c r="TGR212" s="120"/>
      <c r="TGS212" s="120"/>
      <c r="TGT212" s="120"/>
      <c r="TGU212" s="120"/>
      <c r="TGV212" s="120"/>
      <c r="TGW212" s="120"/>
      <c r="TGX212" s="120"/>
      <c r="TGY212" s="120"/>
      <c r="TGZ212" s="120"/>
      <c r="THA212" s="120"/>
      <c r="THB212" s="120"/>
      <c r="THC212" s="120"/>
      <c r="THD212" s="120"/>
      <c r="THE212" s="120"/>
      <c r="THF212" s="120"/>
      <c r="THG212" s="120"/>
      <c r="THH212" s="120"/>
      <c r="THI212" s="120"/>
      <c r="THJ212" s="120"/>
      <c r="THK212" s="120"/>
      <c r="THL212" s="120"/>
      <c r="THM212" s="120"/>
      <c r="THN212" s="120"/>
      <c r="THO212" s="120"/>
      <c r="THP212" s="120"/>
      <c r="THQ212" s="120"/>
      <c r="THR212" s="120"/>
      <c r="THS212" s="120"/>
      <c r="THT212" s="120"/>
      <c r="THU212" s="120"/>
      <c r="THV212" s="120"/>
      <c r="THW212" s="120"/>
      <c r="THX212" s="120"/>
      <c r="THY212" s="120"/>
      <c r="THZ212" s="120"/>
      <c r="TIA212" s="120"/>
      <c r="TIB212" s="120"/>
      <c r="TIC212" s="120"/>
      <c r="TID212" s="120"/>
      <c r="TIE212" s="120"/>
      <c r="TIF212" s="120"/>
      <c r="TIG212" s="120"/>
      <c r="TIH212" s="120"/>
      <c r="TII212" s="120"/>
      <c r="TIJ212" s="120"/>
      <c r="TIK212" s="120"/>
      <c r="TIL212" s="120"/>
      <c r="TIM212" s="120"/>
      <c r="TIN212" s="120"/>
      <c r="TIO212" s="120"/>
      <c r="TIP212" s="120"/>
      <c r="TIQ212" s="120"/>
      <c r="TIR212" s="120"/>
      <c r="TIS212" s="120"/>
      <c r="TIT212" s="120"/>
      <c r="TIU212" s="120"/>
      <c r="TIV212" s="120"/>
      <c r="TIW212" s="120"/>
      <c r="TIX212" s="120"/>
      <c r="TIY212" s="120"/>
      <c r="TIZ212" s="120"/>
      <c r="TJA212" s="120"/>
      <c r="TJB212" s="120"/>
      <c r="TJC212" s="120"/>
      <c r="TJD212" s="120"/>
      <c r="TJE212" s="120"/>
      <c r="TJF212" s="120"/>
      <c r="TJG212" s="120"/>
      <c r="TJH212" s="120"/>
      <c r="TJI212" s="120"/>
      <c r="TJJ212" s="120"/>
      <c r="TJK212" s="120"/>
      <c r="TJL212" s="120"/>
      <c r="TJM212" s="120"/>
      <c r="TJN212" s="120"/>
      <c r="TJO212" s="120"/>
      <c r="TJP212" s="120"/>
      <c r="TJQ212" s="120"/>
      <c r="TJR212" s="120"/>
      <c r="TJS212" s="120"/>
      <c r="TJT212" s="120"/>
      <c r="TJU212" s="120"/>
      <c r="TJV212" s="120"/>
      <c r="TJW212" s="120"/>
      <c r="TJX212" s="120"/>
      <c r="TJY212" s="120"/>
      <c r="TJZ212" s="120"/>
      <c r="TKA212" s="120"/>
      <c r="TKB212" s="120"/>
      <c r="TKC212" s="120"/>
      <c r="TKD212" s="120"/>
      <c r="TKE212" s="120"/>
      <c r="TKF212" s="120"/>
      <c r="TKG212" s="120"/>
      <c r="TKH212" s="120"/>
      <c r="TKI212" s="120"/>
      <c r="TKJ212" s="120"/>
      <c r="TKK212" s="120"/>
      <c r="TKL212" s="120"/>
      <c r="TKM212" s="120"/>
      <c r="TKN212" s="120"/>
      <c r="TKO212" s="120"/>
      <c r="TKP212" s="120"/>
      <c r="TKQ212" s="120"/>
      <c r="TKR212" s="120"/>
      <c r="TKS212" s="120"/>
      <c r="TKT212" s="120"/>
      <c r="TKU212" s="120"/>
      <c r="TKV212" s="120"/>
      <c r="TKW212" s="120"/>
      <c r="TKX212" s="120"/>
      <c r="TKY212" s="120"/>
      <c r="TKZ212" s="120"/>
      <c r="TLA212" s="120"/>
      <c r="TLB212" s="120"/>
      <c r="TLC212" s="120"/>
      <c r="TLD212" s="120"/>
      <c r="TLE212" s="120"/>
      <c r="TLF212" s="120"/>
      <c r="TLG212" s="120"/>
      <c r="TLH212" s="120"/>
      <c r="TLI212" s="120"/>
      <c r="TLJ212" s="120"/>
      <c r="TLK212" s="120"/>
      <c r="TLL212" s="120"/>
      <c r="TLM212" s="120"/>
      <c r="TLN212" s="120"/>
      <c r="TLO212" s="120"/>
      <c r="TLP212" s="120"/>
      <c r="TLQ212" s="120"/>
      <c r="TLR212" s="120"/>
      <c r="TLS212" s="120"/>
      <c r="TLT212" s="120"/>
      <c r="TLU212" s="120"/>
      <c r="TLV212" s="120"/>
      <c r="TLW212" s="120"/>
      <c r="TLX212" s="120"/>
      <c r="TLY212" s="120"/>
      <c r="TLZ212" s="120"/>
      <c r="TMA212" s="120"/>
      <c r="TMB212" s="120"/>
      <c r="TMC212" s="120"/>
      <c r="TMD212" s="120"/>
      <c r="TME212" s="120"/>
      <c r="TMF212" s="120"/>
      <c r="TMG212" s="120"/>
      <c r="TMH212" s="120"/>
      <c r="TMI212" s="120"/>
      <c r="TMJ212" s="120"/>
      <c r="TMK212" s="120"/>
      <c r="TML212" s="120"/>
      <c r="TMM212" s="120"/>
      <c r="TMN212" s="120"/>
      <c r="TMO212" s="120"/>
      <c r="TMP212" s="120"/>
      <c r="TMQ212" s="120"/>
      <c r="TMR212" s="120"/>
      <c r="TMS212" s="120"/>
      <c r="TMT212" s="120"/>
      <c r="TMU212" s="120"/>
      <c r="TMV212" s="120"/>
      <c r="TMW212" s="120"/>
      <c r="TMX212" s="120"/>
      <c r="TMY212" s="120"/>
      <c r="TMZ212" s="120"/>
      <c r="TNA212" s="120"/>
      <c r="TNB212" s="120"/>
      <c r="TNC212" s="120"/>
      <c r="TND212" s="120"/>
      <c r="TNE212" s="120"/>
      <c r="TNF212" s="120"/>
      <c r="TNG212" s="120"/>
      <c r="TNH212" s="120"/>
      <c r="TNI212" s="120"/>
      <c r="TNJ212" s="120"/>
      <c r="TNK212" s="120"/>
      <c r="TNL212" s="120"/>
      <c r="TNM212" s="120"/>
      <c r="TNN212" s="120"/>
      <c r="TNO212" s="120"/>
      <c r="TNP212" s="120"/>
      <c r="TNQ212" s="120"/>
      <c r="TNR212" s="120"/>
      <c r="TNS212" s="120"/>
      <c r="TNT212" s="120"/>
      <c r="TNU212" s="120"/>
      <c r="TNV212" s="120"/>
      <c r="TNW212" s="120"/>
      <c r="TNX212" s="120"/>
      <c r="TNY212" s="120"/>
      <c r="TNZ212" s="120"/>
      <c r="TOA212" s="120"/>
      <c r="TOB212" s="120"/>
      <c r="TOC212" s="120"/>
      <c r="TOD212" s="120"/>
      <c r="TOE212" s="120"/>
      <c r="TOF212" s="120"/>
      <c r="TOG212" s="120"/>
      <c r="TOH212" s="120"/>
      <c r="TOI212" s="120"/>
      <c r="TOJ212" s="120"/>
      <c r="TOK212" s="120"/>
      <c r="TOL212" s="120"/>
      <c r="TOM212" s="120"/>
      <c r="TON212" s="120"/>
      <c r="TOO212" s="120"/>
      <c r="TOP212" s="120"/>
      <c r="TOQ212" s="120"/>
      <c r="TOR212" s="120"/>
      <c r="TOS212" s="120"/>
      <c r="TOT212" s="120"/>
      <c r="TOU212" s="120"/>
      <c r="TOV212" s="120"/>
      <c r="TOW212" s="120"/>
      <c r="TOX212" s="120"/>
      <c r="TOY212" s="120"/>
      <c r="TOZ212" s="120"/>
      <c r="TPA212" s="120"/>
      <c r="TPB212" s="120"/>
      <c r="TPC212" s="120"/>
      <c r="TPD212" s="120"/>
      <c r="TPE212" s="120"/>
      <c r="TPF212" s="120"/>
      <c r="TPG212" s="120"/>
      <c r="TPH212" s="120"/>
      <c r="TPI212" s="120"/>
      <c r="TPJ212" s="120"/>
      <c r="TPK212" s="120"/>
      <c r="TPL212" s="120"/>
      <c r="TPM212" s="120"/>
      <c r="TPN212" s="120"/>
      <c r="TPO212" s="120"/>
      <c r="TPP212" s="120"/>
      <c r="TPQ212" s="120"/>
      <c r="TPR212" s="120"/>
      <c r="TPS212" s="120"/>
      <c r="TPT212" s="120"/>
      <c r="TPU212" s="120"/>
      <c r="TPV212" s="120"/>
      <c r="TPW212" s="120"/>
      <c r="TPX212" s="120"/>
      <c r="TPY212" s="120"/>
      <c r="TPZ212" s="120"/>
      <c r="TQA212" s="120"/>
      <c r="TQB212" s="120"/>
      <c r="TQC212" s="120"/>
      <c r="TQD212" s="120"/>
      <c r="TQE212" s="120"/>
      <c r="TQF212" s="120"/>
      <c r="TQG212" s="120"/>
      <c r="TQH212" s="120"/>
      <c r="TQI212" s="120"/>
      <c r="TQJ212" s="120"/>
      <c r="TQK212" s="120"/>
      <c r="TQL212" s="120"/>
      <c r="TQM212" s="120"/>
      <c r="TQN212" s="120"/>
      <c r="TQO212" s="120"/>
      <c r="TQP212" s="120"/>
      <c r="TQQ212" s="120"/>
      <c r="TQR212" s="120"/>
      <c r="TQS212" s="120"/>
      <c r="TQT212" s="120"/>
      <c r="TQU212" s="120"/>
      <c r="TQV212" s="120"/>
      <c r="TQW212" s="120"/>
      <c r="TQX212" s="120"/>
      <c r="TQY212" s="120"/>
      <c r="TQZ212" s="120"/>
      <c r="TRA212" s="120"/>
      <c r="TRB212" s="120"/>
      <c r="TRC212" s="120"/>
      <c r="TRD212" s="120"/>
      <c r="TRE212" s="120"/>
      <c r="TRF212" s="120"/>
      <c r="TRG212" s="120"/>
      <c r="TRH212" s="120"/>
      <c r="TRI212" s="120"/>
      <c r="TRJ212" s="120"/>
      <c r="TRK212" s="120"/>
      <c r="TRL212" s="120"/>
      <c r="TRM212" s="120"/>
      <c r="TRN212" s="120"/>
      <c r="TRO212" s="120"/>
      <c r="TRP212" s="120"/>
      <c r="TRQ212" s="120"/>
      <c r="TRR212" s="120"/>
      <c r="TRS212" s="120"/>
      <c r="TRT212" s="120"/>
      <c r="TRU212" s="120"/>
      <c r="TRV212" s="120"/>
      <c r="TRW212" s="120"/>
      <c r="TRX212" s="120"/>
      <c r="TRY212" s="120"/>
      <c r="TRZ212" s="120"/>
      <c r="TSA212" s="120"/>
      <c r="TSB212" s="120"/>
      <c r="TSC212" s="120"/>
      <c r="TSD212" s="120"/>
      <c r="TSE212" s="120"/>
      <c r="TSF212" s="120"/>
      <c r="TSG212" s="120"/>
      <c r="TSH212" s="120"/>
      <c r="TSI212" s="120"/>
      <c r="TSJ212" s="120"/>
      <c r="TSK212" s="120"/>
      <c r="TSL212" s="120"/>
      <c r="TSM212" s="120"/>
      <c r="TSN212" s="120"/>
      <c r="TSO212" s="120"/>
      <c r="TSP212" s="120"/>
      <c r="TSQ212" s="120"/>
      <c r="TSR212" s="120"/>
      <c r="TSS212" s="120"/>
      <c r="TST212" s="120"/>
      <c r="TSU212" s="120"/>
      <c r="TSV212" s="120"/>
      <c r="TSW212" s="120"/>
      <c r="TSX212" s="120"/>
      <c r="TSY212" s="120"/>
      <c r="TSZ212" s="120"/>
      <c r="TTA212" s="120"/>
      <c r="TTB212" s="120"/>
      <c r="TTC212" s="120"/>
      <c r="TTD212" s="120"/>
      <c r="TTE212" s="120"/>
      <c r="TTF212" s="120"/>
      <c r="TTG212" s="120"/>
      <c r="TTH212" s="120"/>
      <c r="TTI212" s="120"/>
      <c r="TTJ212" s="120"/>
      <c r="TTK212" s="120"/>
      <c r="TTL212" s="120"/>
      <c r="TTM212" s="120"/>
      <c r="TTN212" s="120"/>
      <c r="TTO212" s="120"/>
      <c r="TTP212" s="120"/>
      <c r="TTQ212" s="120"/>
      <c r="TTR212" s="120"/>
      <c r="TTS212" s="120"/>
      <c r="TTT212" s="120"/>
      <c r="TTU212" s="120"/>
      <c r="TTV212" s="120"/>
      <c r="TTW212" s="120"/>
      <c r="TTX212" s="120"/>
      <c r="TTY212" s="120"/>
      <c r="TTZ212" s="120"/>
      <c r="TUA212" s="120"/>
      <c r="TUB212" s="120"/>
      <c r="TUC212" s="120"/>
      <c r="TUD212" s="120"/>
      <c r="TUE212" s="120"/>
      <c r="TUF212" s="120"/>
      <c r="TUG212" s="120"/>
      <c r="TUH212" s="120"/>
      <c r="TUI212" s="120"/>
      <c r="TUJ212" s="120"/>
      <c r="TUK212" s="120"/>
      <c r="TUL212" s="120"/>
      <c r="TUM212" s="120"/>
      <c r="TUN212" s="120"/>
      <c r="TUO212" s="120"/>
      <c r="TUP212" s="120"/>
      <c r="TUQ212" s="120"/>
      <c r="TUR212" s="120"/>
      <c r="TUS212" s="120"/>
      <c r="TUT212" s="120"/>
      <c r="TUU212" s="120"/>
      <c r="TUV212" s="120"/>
      <c r="TUW212" s="120"/>
      <c r="TUX212" s="120"/>
      <c r="TUY212" s="120"/>
      <c r="TUZ212" s="120"/>
      <c r="TVA212" s="120"/>
      <c r="TVB212" s="120"/>
      <c r="TVC212" s="120"/>
      <c r="TVD212" s="120"/>
      <c r="TVE212" s="120"/>
      <c r="TVF212" s="120"/>
      <c r="TVG212" s="120"/>
      <c r="TVH212" s="120"/>
      <c r="TVI212" s="120"/>
      <c r="TVJ212" s="120"/>
      <c r="TVK212" s="120"/>
      <c r="TVL212" s="120"/>
      <c r="TVM212" s="120"/>
      <c r="TVN212" s="120"/>
      <c r="TVO212" s="120"/>
      <c r="TVP212" s="120"/>
      <c r="TVQ212" s="120"/>
      <c r="TVR212" s="120"/>
      <c r="TVS212" s="120"/>
      <c r="TVT212" s="120"/>
      <c r="TVU212" s="120"/>
      <c r="TVV212" s="120"/>
      <c r="TVW212" s="120"/>
      <c r="TVX212" s="120"/>
      <c r="TVY212" s="120"/>
      <c r="TVZ212" s="120"/>
      <c r="TWA212" s="120"/>
      <c r="TWB212" s="120"/>
      <c r="TWC212" s="120"/>
      <c r="TWD212" s="120"/>
      <c r="TWE212" s="120"/>
      <c r="TWF212" s="120"/>
      <c r="TWG212" s="120"/>
      <c r="TWH212" s="120"/>
      <c r="TWI212" s="120"/>
      <c r="TWJ212" s="120"/>
      <c r="TWK212" s="120"/>
      <c r="TWL212" s="120"/>
      <c r="TWM212" s="120"/>
      <c r="TWN212" s="120"/>
      <c r="TWO212" s="120"/>
      <c r="TWP212" s="120"/>
      <c r="TWQ212" s="120"/>
      <c r="TWR212" s="120"/>
      <c r="TWS212" s="120"/>
      <c r="TWT212" s="120"/>
      <c r="TWU212" s="120"/>
      <c r="TWV212" s="120"/>
      <c r="TWW212" s="120"/>
      <c r="TWX212" s="120"/>
      <c r="TWY212" s="120"/>
      <c r="TWZ212" s="120"/>
      <c r="TXA212" s="120"/>
      <c r="TXB212" s="120"/>
      <c r="TXC212" s="120"/>
      <c r="TXD212" s="120"/>
      <c r="TXE212" s="120"/>
      <c r="TXF212" s="120"/>
      <c r="TXG212" s="120"/>
      <c r="TXH212" s="120"/>
      <c r="TXI212" s="120"/>
      <c r="TXJ212" s="120"/>
      <c r="TXK212" s="120"/>
      <c r="TXL212" s="120"/>
      <c r="TXM212" s="120"/>
      <c r="TXN212" s="120"/>
      <c r="TXO212" s="120"/>
      <c r="TXP212" s="120"/>
      <c r="TXQ212" s="120"/>
      <c r="TXR212" s="120"/>
      <c r="TXS212" s="120"/>
      <c r="TXT212" s="120"/>
      <c r="TXU212" s="120"/>
      <c r="TXV212" s="120"/>
      <c r="TXW212" s="120"/>
      <c r="TXX212" s="120"/>
      <c r="TXY212" s="120"/>
      <c r="TXZ212" s="120"/>
      <c r="TYA212" s="120"/>
      <c r="TYB212" s="120"/>
      <c r="TYC212" s="120"/>
      <c r="TYD212" s="120"/>
      <c r="TYE212" s="120"/>
      <c r="TYF212" s="120"/>
      <c r="TYG212" s="120"/>
      <c r="TYH212" s="120"/>
      <c r="TYI212" s="120"/>
      <c r="TYJ212" s="120"/>
      <c r="TYK212" s="120"/>
      <c r="TYL212" s="120"/>
      <c r="TYM212" s="120"/>
      <c r="TYN212" s="120"/>
      <c r="TYO212" s="120"/>
      <c r="TYP212" s="120"/>
      <c r="TYQ212" s="120"/>
      <c r="TYR212" s="120"/>
      <c r="TYS212" s="120"/>
      <c r="TYT212" s="120"/>
      <c r="TYU212" s="120"/>
      <c r="TYV212" s="120"/>
      <c r="TYW212" s="120"/>
      <c r="TYX212" s="120"/>
      <c r="TYY212" s="120"/>
      <c r="TYZ212" s="120"/>
      <c r="TZA212" s="120"/>
      <c r="TZB212" s="120"/>
      <c r="TZC212" s="120"/>
      <c r="TZD212" s="120"/>
      <c r="TZE212" s="120"/>
      <c r="TZF212" s="120"/>
      <c r="TZG212" s="120"/>
      <c r="TZH212" s="120"/>
      <c r="TZI212" s="120"/>
      <c r="TZJ212" s="120"/>
      <c r="TZK212" s="120"/>
      <c r="TZL212" s="120"/>
      <c r="TZM212" s="120"/>
      <c r="TZN212" s="120"/>
      <c r="TZO212" s="120"/>
      <c r="TZP212" s="120"/>
      <c r="TZQ212" s="120"/>
      <c r="TZR212" s="120"/>
      <c r="TZS212" s="120"/>
      <c r="TZT212" s="120"/>
      <c r="TZU212" s="120"/>
      <c r="TZV212" s="120"/>
      <c r="TZW212" s="120"/>
      <c r="TZX212" s="120"/>
      <c r="TZY212" s="120"/>
      <c r="TZZ212" s="120"/>
      <c r="UAA212" s="120"/>
      <c r="UAB212" s="120"/>
      <c r="UAC212" s="120"/>
      <c r="UAD212" s="120"/>
      <c r="UAE212" s="120"/>
      <c r="UAF212" s="120"/>
      <c r="UAG212" s="120"/>
      <c r="UAH212" s="120"/>
      <c r="UAI212" s="120"/>
      <c r="UAJ212" s="120"/>
      <c r="UAK212" s="120"/>
      <c r="UAL212" s="120"/>
      <c r="UAM212" s="120"/>
      <c r="UAN212" s="120"/>
      <c r="UAO212" s="120"/>
      <c r="UAP212" s="120"/>
      <c r="UAQ212" s="120"/>
      <c r="UAR212" s="120"/>
      <c r="UAS212" s="120"/>
      <c r="UAT212" s="120"/>
      <c r="UAU212" s="120"/>
      <c r="UAV212" s="120"/>
      <c r="UAW212" s="120"/>
      <c r="UAX212" s="120"/>
      <c r="UAY212" s="120"/>
      <c r="UAZ212" s="120"/>
      <c r="UBA212" s="120"/>
      <c r="UBB212" s="120"/>
      <c r="UBC212" s="120"/>
      <c r="UBD212" s="120"/>
      <c r="UBE212" s="120"/>
      <c r="UBF212" s="120"/>
      <c r="UBG212" s="120"/>
      <c r="UBH212" s="120"/>
      <c r="UBI212" s="120"/>
      <c r="UBJ212" s="120"/>
      <c r="UBK212" s="120"/>
      <c r="UBL212" s="120"/>
      <c r="UBM212" s="120"/>
      <c r="UBN212" s="120"/>
      <c r="UBO212" s="120"/>
      <c r="UBP212" s="120"/>
      <c r="UBQ212" s="120"/>
      <c r="UBR212" s="120"/>
      <c r="UBS212" s="120"/>
      <c r="UBT212" s="120"/>
      <c r="UBU212" s="120"/>
      <c r="UBV212" s="120"/>
      <c r="UBW212" s="120"/>
      <c r="UBX212" s="120"/>
      <c r="UBY212" s="120"/>
      <c r="UBZ212" s="120"/>
      <c r="UCA212" s="120"/>
      <c r="UCB212" s="120"/>
      <c r="UCC212" s="120"/>
      <c r="UCD212" s="120"/>
      <c r="UCE212" s="120"/>
      <c r="UCF212" s="120"/>
      <c r="UCG212" s="120"/>
      <c r="UCH212" s="120"/>
      <c r="UCI212" s="120"/>
      <c r="UCJ212" s="120"/>
      <c r="UCK212" s="120"/>
      <c r="UCL212" s="120"/>
      <c r="UCM212" s="120"/>
      <c r="UCN212" s="120"/>
      <c r="UCO212" s="120"/>
      <c r="UCP212" s="120"/>
      <c r="UCQ212" s="120"/>
      <c r="UCR212" s="120"/>
      <c r="UCS212" s="120"/>
      <c r="UCT212" s="120"/>
      <c r="UCU212" s="120"/>
      <c r="UCV212" s="120"/>
      <c r="UCW212" s="120"/>
      <c r="UCX212" s="120"/>
      <c r="UCY212" s="120"/>
      <c r="UCZ212" s="120"/>
      <c r="UDA212" s="120"/>
      <c r="UDB212" s="120"/>
      <c r="UDC212" s="120"/>
      <c r="UDD212" s="120"/>
      <c r="UDE212" s="120"/>
      <c r="UDF212" s="120"/>
      <c r="UDG212" s="120"/>
      <c r="UDH212" s="120"/>
      <c r="UDI212" s="120"/>
      <c r="UDJ212" s="120"/>
      <c r="UDK212" s="120"/>
      <c r="UDL212" s="120"/>
      <c r="UDM212" s="120"/>
      <c r="UDN212" s="120"/>
      <c r="UDO212" s="120"/>
      <c r="UDP212" s="120"/>
      <c r="UDQ212" s="120"/>
      <c r="UDR212" s="120"/>
      <c r="UDS212" s="120"/>
      <c r="UDT212" s="120"/>
      <c r="UDU212" s="120"/>
      <c r="UDV212" s="120"/>
      <c r="UDW212" s="120"/>
      <c r="UDX212" s="120"/>
      <c r="UDY212" s="120"/>
      <c r="UDZ212" s="120"/>
      <c r="UEA212" s="120"/>
      <c r="UEB212" s="120"/>
      <c r="UEC212" s="120"/>
      <c r="UED212" s="120"/>
      <c r="UEE212" s="120"/>
      <c r="UEF212" s="120"/>
      <c r="UEG212" s="120"/>
      <c r="UEH212" s="120"/>
      <c r="UEI212" s="120"/>
      <c r="UEJ212" s="120"/>
      <c r="UEK212" s="120"/>
      <c r="UEL212" s="120"/>
      <c r="UEM212" s="120"/>
      <c r="UEN212" s="120"/>
      <c r="UEO212" s="120"/>
      <c r="UEP212" s="120"/>
      <c r="UEQ212" s="120"/>
      <c r="UER212" s="120"/>
      <c r="UES212" s="120"/>
      <c r="UET212" s="120"/>
      <c r="UEU212" s="120"/>
      <c r="UEV212" s="120"/>
      <c r="UEW212" s="120"/>
      <c r="UEX212" s="120"/>
      <c r="UEY212" s="120"/>
      <c r="UEZ212" s="120"/>
      <c r="UFA212" s="120"/>
      <c r="UFB212" s="120"/>
      <c r="UFC212" s="120"/>
      <c r="UFD212" s="120"/>
      <c r="UFE212" s="120"/>
      <c r="UFF212" s="120"/>
      <c r="UFG212" s="120"/>
      <c r="UFH212" s="120"/>
      <c r="UFI212" s="120"/>
      <c r="UFJ212" s="120"/>
      <c r="UFK212" s="120"/>
      <c r="UFL212" s="120"/>
      <c r="UFM212" s="120"/>
      <c r="UFN212" s="120"/>
      <c r="UFO212" s="120"/>
      <c r="UFP212" s="120"/>
      <c r="UFQ212" s="120"/>
      <c r="UFR212" s="120"/>
      <c r="UFS212" s="120"/>
      <c r="UFT212" s="120"/>
      <c r="UFU212" s="120"/>
      <c r="UFV212" s="120"/>
      <c r="UFW212" s="120"/>
      <c r="UFX212" s="120"/>
      <c r="UFY212" s="120"/>
      <c r="UFZ212" s="120"/>
      <c r="UGA212" s="120"/>
      <c r="UGB212" s="120"/>
      <c r="UGC212" s="120"/>
      <c r="UGD212" s="120"/>
      <c r="UGE212" s="120"/>
      <c r="UGF212" s="120"/>
      <c r="UGG212" s="120"/>
      <c r="UGH212" s="120"/>
      <c r="UGI212" s="120"/>
      <c r="UGJ212" s="120"/>
      <c r="UGK212" s="120"/>
      <c r="UGL212" s="120"/>
      <c r="UGM212" s="120"/>
      <c r="UGN212" s="120"/>
      <c r="UGO212" s="120"/>
      <c r="UGP212" s="120"/>
      <c r="UGQ212" s="120"/>
      <c r="UGR212" s="120"/>
      <c r="UGS212" s="120"/>
      <c r="UGT212" s="120"/>
      <c r="UGU212" s="120"/>
      <c r="UGV212" s="120"/>
      <c r="UGW212" s="120"/>
      <c r="UGX212" s="120"/>
      <c r="UGY212" s="120"/>
      <c r="UGZ212" s="120"/>
      <c r="UHA212" s="120"/>
      <c r="UHB212" s="120"/>
      <c r="UHC212" s="120"/>
      <c r="UHD212" s="120"/>
      <c r="UHE212" s="120"/>
      <c r="UHF212" s="120"/>
      <c r="UHG212" s="120"/>
      <c r="UHH212" s="120"/>
      <c r="UHI212" s="120"/>
      <c r="UHJ212" s="120"/>
      <c r="UHK212" s="120"/>
      <c r="UHL212" s="120"/>
      <c r="UHM212" s="120"/>
      <c r="UHN212" s="120"/>
      <c r="UHO212" s="120"/>
      <c r="UHP212" s="120"/>
      <c r="UHQ212" s="120"/>
      <c r="UHR212" s="120"/>
      <c r="UHS212" s="120"/>
      <c r="UHT212" s="120"/>
      <c r="UHU212" s="120"/>
      <c r="UHV212" s="120"/>
      <c r="UHW212" s="120"/>
      <c r="UHX212" s="120"/>
      <c r="UHY212" s="120"/>
      <c r="UHZ212" s="120"/>
      <c r="UIA212" s="120"/>
      <c r="UIB212" s="120"/>
      <c r="UIC212" s="120"/>
      <c r="UID212" s="120"/>
      <c r="UIE212" s="120"/>
      <c r="UIF212" s="120"/>
      <c r="UIG212" s="120"/>
      <c r="UIH212" s="120"/>
      <c r="UII212" s="120"/>
      <c r="UIJ212" s="120"/>
      <c r="UIK212" s="120"/>
      <c r="UIL212" s="120"/>
      <c r="UIM212" s="120"/>
      <c r="UIN212" s="120"/>
      <c r="UIO212" s="120"/>
      <c r="UIP212" s="120"/>
      <c r="UIQ212" s="120"/>
      <c r="UIR212" s="120"/>
      <c r="UIS212" s="120"/>
      <c r="UIT212" s="120"/>
      <c r="UIU212" s="120"/>
      <c r="UIV212" s="120"/>
      <c r="UIW212" s="120"/>
      <c r="UIX212" s="120"/>
      <c r="UIY212" s="120"/>
      <c r="UIZ212" s="120"/>
      <c r="UJA212" s="120"/>
      <c r="UJB212" s="120"/>
      <c r="UJC212" s="120"/>
      <c r="UJD212" s="120"/>
      <c r="UJE212" s="120"/>
      <c r="UJF212" s="120"/>
      <c r="UJG212" s="120"/>
      <c r="UJH212" s="120"/>
      <c r="UJI212" s="120"/>
      <c r="UJJ212" s="120"/>
      <c r="UJK212" s="120"/>
      <c r="UJL212" s="120"/>
      <c r="UJM212" s="120"/>
      <c r="UJN212" s="120"/>
      <c r="UJO212" s="120"/>
      <c r="UJP212" s="120"/>
      <c r="UJQ212" s="120"/>
      <c r="UJR212" s="120"/>
      <c r="UJS212" s="120"/>
      <c r="UJT212" s="120"/>
      <c r="UJU212" s="120"/>
      <c r="UJV212" s="120"/>
      <c r="UJW212" s="120"/>
      <c r="UJX212" s="120"/>
      <c r="UJY212" s="120"/>
      <c r="UJZ212" s="120"/>
      <c r="UKA212" s="120"/>
      <c r="UKB212" s="120"/>
      <c r="UKC212" s="120"/>
      <c r="UKD212" s="120"/>
      <c r="UKE212" s="120"/>
      <c r="UKF212" s="120"/>
      <c r="UKG212" s="120"/>
      <c r="UKH212" s="120"/>
      <c r="UKI212" s="120"/>
      <c r="UKJ212" s="120"/>
      <c r="UKK212" s="120"/>
      <c r="UKL212" s="120"/>
      <c r="UKM212" s="120"/>
      <c r="UKN212" s="120"/>
      <c r="UKO212" s="120"/>
      <c r="UKP212" s="120"/>
      <c r="UKQ212" s="120"/>
      <c r="UKR212" s="120"/>
      <c r="UKS212" s="120"/>
      <c r="UKT212" s="120"/>
      <c r="UKU212" s="120"/>
      <c r="UKV212" s="120"/>
      <c r="UKW212" s="120"/>
      <c r="UKX212" s="120"/>
      <c r="UKY212" s="120"/>
      <c r="UKZ212" s="120"/>
      <c r="ULA212" s="120"/>
      <c r="ULB212" s="120"/>
      <c r="ULC212" s="120"/>
      <c r="ULD212" s="120"/>
      <c r="ULE212" s="120"/>
      <c r="ULF212" s="120"/>
      <c r="ULG212" s="120"/>
      <c r="ULH212" s="120"/>
      <c r="ULI212" s="120"/>
      <c r="ULJ212" s="120"/>
      <c r="ULK212" s="120"/>
      <c r="ULL212" s="120"/>
      <c r="ULM212" s="120"/>
      <c r="ULN212" s="120"/>
      <c r="ULO212" s="120"/>
      <c r="ULP212" s="120"/>
      <c r="ULQ212" s="120"/>
      <c r="ULR212" s="120"/>
      <c r="ULS212" s="120"/>
      <c r="ULT212" s="120"/>
      <c r="ULU212" s="120"/>
      <c r="ULV212" s="120"/>
      <c r="ULW212" s="120"/>
      <c r="ULX212" s="120"/>
      <c r="ULY212" s="120"/>
      <c r="ULZ212" s="120"/>
      <c r="UMA212" s="120"/>
      <c r="UMB212" s="120"/>
      <c r="UMC212" s="120"/>
      <c r="UMD212" s="120"/>
      <c r="UME212" s="120"/>
      <c r="UMF212" s="120"/>
      <c r="UMG212" s="120"/>
      <c r="UMH212" s="120"/>
      <c r="UMI212" s="120"/>
      <c r="UMJ212" s="120"/>
      <c r="UMK212" s="120"/>
      <c r="UML212" s="120"/>
      <c r="UMM212" s="120"/>
      <c r="UMN212" s="120"/>
      <c r="UMO212" s="120"/>
      <c r="UMP212" s="120"/>
      <c r="UMQ212" s="120"/>
      <c r="UMR212" s="120"/>
      <c r="UMS212" s="120"/>
      <c r="UMT212" s="120"/>
      <c r="UMU212" s="120"/>
      <c r="UMV212" s="120"/>
      <c r="UMW212" s="120"/>
      <c r="UMX212" s="120"/>
      <c r="UMY212" s="120"/>
      <c r="UMZ212" s="120"/>
      <c r="UNA212" s="120"/>
      <c r="UNB212" s="120"/>
      <c r="UNC212" s="120"/>
      <c r="UND212" s="120"/>
      <c r="UNE212" s="120"/>
      <c r="UNF212" s="120"/>
      <c r="UNG212" s="120"/>
      <c r="UNH212" s="120"/>
      <c r="UNI212" s="120"/>
      <c r="UNJ212" s="120"/>
      <c r="UNK212" s="120"/>
      <c r="UNL212" s="120"/>
      <c r="UNM212" s="120"/>
      <c r="UNN212" s="120"/>
      <c r="UNO212" s="120"/>
      <c r="UNP212" s="120"/>
      <c r="UNQ212" s="120"/>
      <c r="UNR212" s="120"/>
      <c r="UNS212" s="120"/>
      <c r="UNT212" s="120"/>
      <c r="UNU212" s="120"/>
      <c r="UNV212" s="120"/>
      <c r="UNW212" s="120"/>
      <c r="UNX212" s="120"/>
      <c r="UNY212" s="120"/>
      <c r="UNZ212" s="120"/>
      <c r="UOA212" s="120"/>
      <c r="UOB212" s="120"/>
      <c r="UOC212" s="120"/>
      <c r="UOD212" s="120"/>
      <c r="UOE212" s="120"/>
      <c r="UOF212" s="120"/>
      <c r="UOG212" s="120"/>
      <c r="UOH212" s="120"/>
      <c r="UOI212" s="120"/>
      <c r="UOJ212" s="120"/>
      <c r="UOK212" s="120"/>
      <c r="UOL212" s="120"/>
      <c r="UOM212" s="120"/>
      <c r="UON212" s="120"/>
      <c r="UOO212" s="120"/>
      <c r="UOP212" s="120"/>
      <c r="UOQ212" s="120"/>
      <c r="UOR212" s="120"/>
      <c r="UOS212" s="120"/>
      <c r="UOT212" s="120"/>
      <c r="UOU212" s="120"/>
      <c r="UOV212" s="120"/>
      <c r="UOW212" s="120"/>
      <c r="UOX212" s="120"/>
      <c r="UOY212" s="120"/>
      <c r="UOZ212" s="120"/>
      <c r="UPA212" s="120"/>
      <c r="UPB212" s="120"/>
      <c r="UPC212" s="120"/>
      <c r="UPD212" s="120"/>
      <c r="UPE212" s="120"/>
      <c r="UPF212" s="120"/>
      <c r="UPG212" s="120"/>
      <c r="UPH212" s="120"/>
      <c r="UPI212" s="120"/>
      <c r="UPJ212" s="120"/>
      <c r="UPK212" s="120"/>
      <c r="UPL212" s="120"/>
      <c r="UPM212" s="120"/>
      <c r="UPN212" s="120"/>
      <c r="UPO212" s="120"/>
      <c r="UPP212" s="120"/>
      <c r="UPQ212" s="120"/>
      <c r="UPR212" s="120"/>
      <c r="UPS212" s="120"/>
      <c r="UPT212" s="120"/>
      <c r="UPU212" s="120"/>
      <c r="UPV212" s="120"/>
      <c r="UPW212" s="120"/>
      <c r="UPX212" s="120"/>
      <c r="UPY212" s="120"/>
      <c r="UPZ212" s="120"/>
      <c r="UQA212" s="120"/>
      <c r="UQB212" s="120"/>
      <c r="UQC212" s="120"/>
      <c r="UQD212" s="120"/>
      <c r="UQE212" s="120"/>
      <c r="UQF212" s="120"/>
      <c r="UQG212" s="120"/>
      <c r="UQH212" s="120"/>
      <c r="UQI212" s="120"/>
      <c r="UQJ212" s="120"/>
      <c r="UQK212" s="120"/>
      <c r="UQL212" s="120"/>
      <c r="UQM212" s="120"/>
      <c r="UQN212" s="120"/>
      <c r="UQO212" s="120"/>
      <c r="UQP212" s="120"/>
      <c r="UQQ212" s="120"/>
      <c r="UQR212" s="120"/>
      <c r="UQS212" s="120"/>
      <c r="UQT212" s="120"/>
      <c r="UQU212" s="120"/>
      <c r="UQV212" s="120"/>
      <c r="UQW212" s="120"/>
      <c r="UQX212" s="120"/>
      <c r="UQY212" s="120"/>
      <c r="UQZ212" s="120"/>
      <c r="URA212" s="120"/>
      <c r="URB212" s="120"/>
      <c r="URC212" s="120"/>
      <c r="URD212" s="120"/>
      <c r="URE212" s="120"/>
      <c r="URF212" s="120"/>
      <c r="URG212" s="120"/>
      <c r="URH212" s="120"/>
      <c r="URI212" s="120"/>
      <c r="URJ212" s="120"/>
      <c r="URK212" s="120"/>
      <c r="URL212" s="120"/>
      <c r="URM212" s="120"/>
      <c r="URN212" s="120"/>
      <c r="URO212" s="120"/>
      <c r="URP212" s="120"/>
      <c r="URQ212" s="120"/>
      <c r="URR212" s="120"/>
      <c r="URS212" s="120"/>
      <c r="URT212" s="120"/>
      <c r="URU212" s="120"/>
      <c r="URV212" s="120"/>
      <c r="URW212" s="120"/>
      <c r="URX212" s="120"/>
      <c r="URY212" s="120"/>
      <c r="URZ212" s="120"/>
      <c r="USA212" s="120"/>
      <c r="USB212" s="120"/>
      <c r="USC212" s="120"/>
      <c r="USD212" s="120"/>
      <c r="USE212" s="120"/>
      <c r="USF212" s="120"/>
      <c r="USG212" s="120"/>
      <c r="USH212" s="120"/>
      <c r="USI212" s="120"/>
      <c r="USJ212" s="120"/>
      <c r="USK212" s="120"/>
      <c r="USL212" s="120"/>
      <c r="USM212" s="120"/>
      <c r="USN212" s="120"/>
      <c r="USO212" s="120"/>
      <c r="USP212" s="120"/>
      <c r="USQ212" s="120"/>
      <c r="USR212" s="120"/>
      <c r="USS212" s="120"/>
      <c r="UST212" s="120"/>
      <c r="USU212" s="120"/>
      <c r="USV212" s="120"/>
      <c r="USW212" s="120"/>
      <c r="USX212" s="120"/>
      <c r="USY212" s="120"/>
      <c r="USZ212" s="120"/>
      <c r="UTA212" s="120"/>
      <c r="UTB212" s="120"/>
      <c r="UTC212" s="120"/>
      <c r="UTD212" s="120"/>
      <c r="UTE212" s="120"/>
      <c r="UTF212" s="120"/>
      <c r="UTG212" s="120"/>
      <c r="UTH212" s="120"/>
      <c r="UTI212" s="120"/>
      <c r="UTJ212" s="120"/>
      <c r="UTK212" s="120"/>
      <c r="UTL212" s="120"/>
      <c r="UTM212" s="120"/>
      <c r="UTN212" s="120"/>
      <c r="UTO212" s="120"/>
      <c r="UTP212" s="120"/>
      <c r="UTQ212" s="120"/>
      <c r="UTR212" s="120"/>
      <c r="UTS212" s="120"/>
      <c r="UTT212" s="120"/>
      <c r="UTU212" s="120"/>
      <c r="UTV212" s="120"/>
      <c r="UTW212" s="120"/>
      <c r="UTX212" s="120"/>
      <c r="UTY212" s="120"/>
      <c r="UTZ212" s="120"/>
      <c r="UUA212" s="120"/>
      <c r="UUB212" s="120"/>
      <c r="UUC212" s="120"/>
      <c r="UUD212" s="120"/>
      <c r="UUE212" s="120"/>
      <c r="UUF212" s="120"/>
      <c r="UUG212" s="120"/>
      <c r="UUH212" s="120"/>
      <c r="UUI212" s="120"/>
      <c r="UUJ212" s="120"/>
      <c r="UUK212" s="120"/>
      <c r="UUL212" s="120"/>
      <c r="UUM212" s="120"/>
      <c r="UUN212" s="120"/>
      <c r="UUO212" s="120"/>
      <c r="UUP212" s="120"/>
      <c r="UUQ212" s="120"/>
      <c r="UUR212" s="120"/>
      <c r="UUS212" s="120"/>
      <c r="UUT212" s="120"/>
      <c r="UUU212" s="120"/>
      <c r="UUV212" s="120"/>
      <c r="UUW212" s="120"/>
      <c r="UUX212" s="120"/>
      <c r="UUY212" s="120"/>
      <c r="UUZ212" s="120"/>
      <c r="UVA212" s="120"/>
      <c r="UVB212" s="120"/>
      <c r="UVC212" s="120"/>
      <c r="UVD212" s="120"/>
      <c r="UVE212" s="120"/>
      <c r="UVF212" s="120"/>
      <c r="UVG212" s="120"/>
      <c r="UVH212" s="120"/>
      <c r="UVI212" s="120"/>
      <c r="UVJ212" s="120"/>
      <c r="UVK212" s="120"/>
      <c r="UVL212" s="120"/>
      <c r="UVM212" s="120"/>
      <c r="UVN212" s="120"/>
      <c r="UVO212" s="120"/>
      <c r="UVP212" s="120"/>
      <c r="UVQ212" s="120"/>
      <c r="UVR212" s="120"/>
      <c r="UVS212" s="120"/>
      <c r="UVT212" s="120"/>
      <c r="UVU212" s="120"/>
      <c r="UVV212" s="120"/>
      <c r="UVW212" s="120"/>
      <c r="UVX212" s="120"/>
      <c r="UVY212" s="120"/>
      <c r="UVZ212" s="120"/>
      <c r="UWA212" s="120"/>
      <c r="UWB212" s="120"/>
      <c r="UWC212" s="120"/>
      <c r="UWD212" s="120"/>
      <c r="UWE212" s="120"/>
      <c r="UWF212" s="120"/>
      <c r="UWG212" s="120"/>
      <c r="UWH212" s="120"/>
      <c r="UWI212" s="120"/>
      <c r="UWJ212" s="120"/>
      <c r="UWK212" s="120"/>
      <c r="UWL212" s="120"/>
      <c r="UWM212" s="120"/>
      <c r="UWN212" s="120"/>
      <c r="UWO212" s="120"/>
      <c r="UWP212" s="120"/>
      <c r="UWQ212" s="120"/>
      <c r="UWR212" s="120"/>
      <c r="UWS212" s="120"/>
      <c r="UWT212" s="120"/>
      <c r="UWU212" s="120"/>
      <c r="UWV212" s="120"/>
      <c r="UWW212" s="120"/>
      <c r="UWX212" s="120"/>
      <c r="UWY212" s="120"/>
      <c r="UWZ212" s="120"/>
      <c r="UXA212" s="120"/>
      <c r="UXB212" s="120"/>
      <c r="UXC212" s="120"/>
      <c r="UXD212" s="120"/>
      <c r="UXE212" s="120"/>
      <c r="UXF212" s="120"/>
      <c r="UXG212" s="120"/>
      <c r="UXH212" s="120"/>
      <c r="UXI212" s="120"/>
      <c r="UXJ212" s="120"/>
      <c r="UXK212" s="120"/>
      <c r="UXL212" s="120"/>
      <c r="UXM212" s="120"/>
      <c r="UXN212" s="120"/>
      <c r="UXO212" s="120"/>
      <c r="UXP212" s="120"/>
      <c r="UXQ212" s="120"/>
      <c r="UXR212" s="120"/>
      <c r="UXS212" s="120"/>
      <c r="UXT212" s="120"/>
      <c r="UXU212" s="120"/>
      <c r="UXV212" s="120"/>
      <c r="UXW212" s="120"/>
      <c r="UXX212" s="120"/>
      <c r="UXY212" s="120"/>
      <c r="UXZ212" s="120"/>
      <c r="UYA212" s="120"/>
      <c r="UYB212" s="120"/>
      <c r="UYC212" s="120"/>
      <c r="UYD212" s="120"/>
      <c r="UYE212" s="120"/>
      <c r="UYF212" s="120"/>
      <c r="UYG212" s="120"/>
      <c r="UYH212" s="120"/>
      <c r="UYI212" s="120"/>
      <c r="UYJ212" s="120"/>
      <c r="UYK212" s="120"/>
      <c r="UYL212" s="120"/>
      <c r="UYM212" s="120"/>
      <c r="UYN212" s="120"/>
      <c r="UYO212" s="120"/>
      <c r="UYP212" s="120"/>
      <c r="UYQ212" s="120"/>
      <c r="UYR212" s="120"/>
      <c r="UYS212" s="120"/>
      <c r="UYT212" s="120"/>
      <c r="UYU212" s="120"/>
      <c r="UYV212" s="120"/>
      <c r="UYW212" s="120"/>
      <c r="UYX212" s="120"/>
      <c r="UYY212" s="120"/>
      <c r="UYZ212" s="120"/>
      <c r="UZA212" s="120"/>
      <c r="UZB212" s="120"/>
      <c r="UZC212" s="120"/>
      <c r="UZD212" s="120"/>
      <c r="UZE212" s="120"/>
      <c r="UZF212" s="120"/>
      <c r="UZG212" s="120"/>
      <c r="UZH212" s="120"/>
      <c r="UZI212" s="120"/>
      <c r="UZJ212" s="120"/>
      <c r="UZK212" s="120"/>
      <c r="UZL212" s="120"/>
      <c r="UZM212" s="120"/>
      <c r="UZN212" s="120"/>
      <c r="UZO212" s="120"/>
      <c r="UZP212" s="120"/>
      <c r="UZQ212" s="120"/>
      <c r="UZR212" s="120"/>
      <c r="UZS212" s="120"/>
      <c r="UZT212" s="120"/>
      <c r="UZU212" s="120"/>
      <c r="UZV212" s="120"/>
      <c r="UZW212" s="120"/>
      <c r="UZX212" s="120"/>
      <c r="UZY212" s="120"/>
      <c r="UZZ212" s="120"/>
      <c r="VAA212" s="120"/>
      <c r="VAB212" s="120"/>
      <c r="VAC212" s="120"/>
      <c r="VAD212" s="120"/>
      <c r="VAE212" s="120"/>
      <c r="VAF212" s="120"/>
      <c r="VAG212" s="120"/>
      <c r="VAH212" s="120"/>
      <c r="VAI212" s="120"/>
      <c r="VAJ212" s="120"/>
      <c r="VAK212" s="120"/>
      <c r="VAL212" s="120"/>
      <c r="VAM212" s="120"/>
      <c r="VAN212" s="120"/>
      <c r="VAO212" s="120"/>
      <c r="VAP212" s="120"/>
      <c r="VAQ212" s="120"/>
      <c r="VAR212" s="120"/>
      <c r="VAS212" s="120"/>
      <c r="VAT212" s="120"/>
      <c r="VAU212" s="120"/>
      <c r="VAV212" s="120"/>
      <c r="VAW212" s="120"/>
      <c r="VAX212" s="120"/>
      <c r="VAY212" s="120"/>
      <c r="VAZ212" s="120"/>
      <c r="VBA212" s="120"/>
      <c r="VBB212" s="120"/>
      <c r="VBC212" s="120"/>
      <c r="VBD212" s="120"/>
      <c r="VBE212" s="120"/>
      <c r="VBF212" s="120"/>
      <c r="VBG212" s="120"/>
      <c r="VBH212" s="120"/>
      <c r="VBI212" s="120"/>
      <c r="VBJ212" s="120"/>
      <c r="VBK212" s="120"/>
      <c r="VBL212" s="120"/>
      <c r="VBM212" s="120"/>
      <c r="VBN212" s="120"/>
      <c r="VBO212" s="120"/>
      <c r="VBP212" s="120"/>
      <c r="VBQ212" s="120"/>
      <c r="VBR212" s="120"/>
      <c r="VBS212" s="120"/>
      <c r="VBT212" s="120"/>
      <c r="VBU212" s="120"/>
      <c r="VBV212" s="120"/>
      <c r="VBW212" s="120"/>
      <c r="VBX212" s="120"/>
      <c r="VBY212" s="120"/>
      <c r="VBZ212" s="120"/>
      <c r="VCA212" s="120"/>
      <c r="VCB212" s="120"/>
      <c r="VCC212" s="120"/>
      <c r="VCD212" s="120"/>
      <c r="VCE212" s="120"/>
      <c r="VCF212" s="120"/>
      <c r="VCG212" s="120"/>
      <c r="VCH212" s="120"/>
      <c r="VCI212" s="120"/>
      <c r="VCJ212" s="120"/>
      <c r="VCK212" s="120"/>
      <c r="VCL212" s="120"/>
      <c r="VCM212" s="120"/>
      <c r="VCN212" s="120"/>
      <c r="VCO212" s="120"/>
      <c r="VCP212" s="120"/>
      <c r="VCQ212" s="120"/>
      <c r="VCR212" s="120"/>
      <c r="VCS212" s="120"/>
      <c r="VCT212" s="120"/>
      <c r="VCU212" s="120"/>
      <c r="VCV212" s="120"/>
      <c r="VCW212" s="120"/>
      <c r="VCX212" s="120"/>
      <c r="VCY212" s="120"/>
      <c r="VCZ212" s="120"/>
      <c r="VDA212" s="120"/>
      <c r="VDB212" s="120"/>
      <c r="VDC212" s="120"/>
      <c r="VDD212" s="120"/>
      <c r="VDE212" s="120"/>
      <c r="VDF212" s="120"/>
      <c r="VDG212" s="120"/>
      <c r="VDH212" s="120"/>
      <c r="VDI212" s="120"/>
      <c r="VDJ212" s="120"/>
      <c r="VDK212" s="120"/>
      <c r="VDL212" s="120"/>
      <c r="VDM212" s="120"/>
      <c r="VDN212" s="120"/>
      <c r="VDO212" s="120"/>
      <c r="VDP212" s="120"/>
      <c r="VDQ212" s="120"/>
      <c r="VDR212" s="120"/>
      <c r="VDS212" s="120"/>
      <c r="VDT212" s="120"/>
      <c r="VDU212" s="120"/>
      <c r="VDV212" s="120"/>
      <c r="VDW212" s="120"/>
      <c r="VDX212" s="120"/>
      <c r="VDY212" s="120"/>
      <c r="VDZ212" s="120"/>
      <c r="VEA212" s="120"/>
      <c r="VEB212" s="120"/>
      <c r="VEC212" s="120"/>
      <c r="VED212" s="120"/>
      <c r="VEE212" s="120"/>
      <c r="VEF212" s="120"/>
      <c r="VEG212" s="120"/>
      <c r="VEH212" s="120"/>
      <c r="VEI212" s="120"/>
      <c r="VEJ212" s="120"/>
      <c r="VEK212" s="120"/>
      <c r="VEL212" s="120"/>
      <c r="VEM212" s="120"/>
      <c r="VEN212" s="120"/>
      <c r="VEO212" s="120"/>
      <c r="VEP212" s="120"/>
      <c r="VEQ212" s="120"/>
      <c r="VER212" s="120"/>
      <c r="VES212" s="120"/>
      <c r="VET212" s="120"/>
      <c r="VEU212" s="120"/>
      <c r="VEV212" s="120"/>
      <c r="VEW212" s="120"/>
      <c r="VEX212" s="120"/>
      <c r="VEY212" s="120"/>
      <c r="VEZ212" s="120"/>
      <c r="VFA212" s="120"/>
      <c r="VFB212" s="120"/>
      <c r="VFC212" s="120"/>
      <c r="VFD212" s="120"/>
      <c r="VFE212" s="120"/>
      <c r="VFF212" s="120"/>
      <c r="VFG212" s="120"/>
      <c r="VFH212" s="120"/>
      <c r="VFI212" s="120"/>
      <c r="VFJ212" s="120"/>
      <c r="VFK212" s="120"/>
      <c r="VFL212" s="120"/>
      <c r="VFM212" s="120"/>
      <c r="VFN212" s="120"/>
      <c r="VFO212" s="120"/>
      <c r="VFP212" s="120"/>
      <c r="VFQ212" s="120"/>
      <c r="VFR212" s="120"/>
      <c r="VFS212" s="120"/>
      <c r="VFT212" s="120"/>
      <c r="VFU212" s="120"/>
      <c r="VFV212" s="120"/>
      <c r="VFW212" s="120"/>
      <c r="VFX212" s="120"/>
      <c r="VFY212" s="120"/>
      <c r="VFZ212" s="120"/>
      <c r="VGA212" s="120"/>
      <c r="VGB212" s="120"/>
      <c r="VGC212" s="120"/>
      <c r="VGD212" s="120"/>
      <c r="VGE212" s="120"/>
      <c r="VGF212" s="120"/>
      <c r="VGG212" s="120"/>
      <c r="VGH212" s="120"/>
      <c r="VGI212" s="120"/>
      <c r="VGJ212" s="120"/>
      <c r="VGK212" s="120"/>
      <c r="VGL212" s="120"/>
      <c r="VGM212" s="120"/>
      <c r="VGN212" s="120"/>
      <c r="VGO212" s="120"/>
      <c r="VGP212" s="120"/>
      <c r="VGQ212" s="120"/>
      <c r="VGR212" s="120"/>
      <c r="VGS212" s="120"/>
      <c r="VGT212" s="120"/>
      <c r="VGU212" s="120"/>
      <c r="VGV212" s="120"/>
      <c r="VGW212" s="120"/>
      <c r="VGX212" s="120"/>
      <c r="VGY212" s="120"/>
      <c r="VGZ212" s="120"/>
      <c r="VHA212" s="120"/>
      <c r="VHB212" s="120"/>
      <c r="VHC212" s="120"/>
      <c r="VHD212" s="120"/>
      <c r="VHE212" s="120"/>
      <c r="VHF212" s="120"/>
      <c r="VHG212" s="120"/>
      <c r="VHH212" s="120"/>
      <c r="VHI212" s="120"/>
      <c r="VHJ212" s="120"/>
      <c r="VHK212" s="120"/>
      <c r="VHL212" s="120"/>
      <c r="VHM212" s="120"/>
      <c r="VHN212" s="120"/>
      <c r="VHO212" s="120"/>
      <c r="VHP212" s="120"/>
      <c r="VHQ212" s="120"/>
      <c r="VHR212" s="120"/>
      <c r="VHS212" s="120"/>
      <c r="VHT212" s="120"/>
      <c r="VHU212" s="120"/>
      <c r="VHV212" s="120"/>
      <c r="VHW212" s="120"/>
      <c r="VHX212" s="120"/>
      <c r="VHY212" s="120"/>
      <c r="VHZ212" s="120"/>
      <c r="VIA212" s="120"/>
      <c r="VIB212" s="120"/>
      <c r="VIC212" s="120"/>
      <c r="VID212" s="120"/>
      <c r="VIE212" s="120"/>
      <c r="VIF212" s="120"/>
      <c r="VIG212" s="120"/>
      <c r="VIH212" s="120"/>
      <c r="VII212" s="120"/>
      <c r="VIJ212" s="120"/>
      <c r="VIK212" s="120"/>
      <c r="VIL212" s="120"/>
      <c r="VIM212" s="120"/>
      <c r="VIN212" s="120"/>
      <c r="VIO212" s="120"/>
      <c r="VIP212" s="120"/>
      <c r="VIQ212" s="120"/>
      <c r="VIR212" s="120"/>
      <c r="VIS212" s="120"/>
      <c r="VIT212" s="120"/>
      <c r="VIU212" s="120"/>
      <c r="VIV212" s="120"/>
      <c r="VIW212" s="120"/>
      <c r="VIX212" s="120"/>
      <c r="VIY212" s="120"/>
      <c r="VIZ212" s="120"/>
      <c r="VJA212" s="120"/>
      <c r="VJB212" s="120"/>
      <c r="VJC212" s="120"/>
      <c r="VJD212" s="120"/>
      <c r="VJE212" s="120"/>
      <c r="VJF212" s="120"/>
      <c r="VJG212" s="120"/>
      <c r="VJH212" s="120"/>
      <c r="VJI212" s="120"/>
      <c r="VJJ212" s="120"/>
      <c r="VJK212" s="120"/>
      <c r="VJL212" s="120"/>
      <c r="VJM212" s="120"/>
      <c r="VJN212" s="120"/>
      <c r="VJO212" s="120"/>
      <c r="VJP212" s="120"/>
      <c r="VJQ212" s="120"/>
      <c r="VJR212" s="120"/>
      <c r="VJS212" s="120"/>
      <c r="VJT212" s="120"/>
      <c r="VJU212" s="120"/>
      <c r="VJV212" s="120"/>
      <c r="VJW212" s="120"/>
      <c r="VJX212" s="120"/>
      <c r="VJY212" s="120"/>
      <c r="VJZ212" s="120"/>
      <c r="VKA212" s="120"/>
      <c r="VKB212" s="120"/>
      <c r="VKC212" s="120"/>
      <c r="VKD212" s="120"/>
      <c r="VKE212" s="120"/>
      <c r="VKF212" s="120"/>
      <c r="VKG212" s="120"/>
      <c r="VKH212" s="120"/>
      <c r="VKI212" s="120"/>
      <c r="VKJ212" s="120"/>
      <c r="VKK212" s="120"/>
      <c r="VKL212" s="120"/>
      <c r="VKM212" s="120"/>
      <c r="VKN212" s="120"/>
      <c r="VKO212" s="120"/>
      <c r="VKP212" s="120"/>
      <c r="VKQ212" s="120"/>
      <c r="VKR212" s="120"/>
      <c r="VKS212" s="120"/>
      <c r="VKT212" s="120"/>
      <c r="VKU212" s="120"/>
      <c r="VKV212" s="120"/>
      <c r="VKW212" s="120"/>
      <c r="VKX212" s="120"/>
      <c r="VKY212" s="120"/>
      <c r="VKZ212" s="120"/>
      <c r="VLA212" s="120"/>
      <c r="VLB212" s="120"/>
      <c r="VLC212" s="120"/>
      <c r="VLD212" s="120"/>
      <c r="VLE212" s="120"/>
      <c r="VLF212" s="120"/>
      <c r="VLG212" s="120"/>
      <c r="VLH212" s="120"/>
      <c r="VLI212" s="120"/>
      <c r="VLJ212" s="120"/>
      <c r="VLK212" s="120"/>
      <c r="VLL212" s="120"/>
      <c r="VLM212" s="120"/>
      <c r="VLN212" s="120"/>
      <c r="VLO212" s="120"/>
      <c r="VLP212" s="120"/>
      <c r="VLQ212" s="120"/>
      <c r="VLR212" s="120"/>
      <c r="VLS212" s="120"/>
      <c r="VLT212" s="120"/>
      <c r="VLU212" s="120"/>
      <c r="VLV212" s="120"/>
      <c r="VLW212" s="120"/>
      <c r="VLX212" s="120"/>
      <c r="VLY212" s="120"/>
      <c r="VLZ212" s="120"/>
      <c r="VMA212" s="120"/>
      <c r="VMB212" s="120"/>
      <c r="VMC212" s="120"/>
      <c r="VMD212" s="120"/>
      <c r="VME212" s="120"/>
      <c r="VMF212" s="120"/>
      <c r="VMG212" s="120"/>
      <c r="VMH212" s="120"/>
      <c r="VMI212" s="120"/>
      <c r="VMJ212" s="120"/>
      <c r="VMK212" s="120"/>
      <c r="VML212" s="120"/>
      <c r="VMM212" s="120"/>
      <c r="VMN212" s="120"/>
      <c r="VMO212" s="120"/>
      <c r="VMP212" s="120"/>
      <c r="VMQ212" s="120"/>
      <c r="VMR212" s="120"/>
      <c r="VMS212" s="120"/>
      <c r="VMT212" s="120"/>
      <c r="VMU212" s="120"/>
      <c r="VMV212" s="120"/>
      <c r="VMW212" s="120"/>
      <c r="VMX212" s="120"/>
      <c r="VMY212" s="120"/>
      <c r="VMZ212" s="120"/>
      <c r="VNA212" s="120"/>
      <c r="VNB212" s="120"/>
      <c r="VNC212" s="120"/>
      <c r="VND212" s="120"/>
      <c r="VNE212" s="120"/>
      <c r="VNF212" s="120"/>
      <c r="VNG212" s="120"/>
      <c r="VNH212" s="120"/>
      <c r="VNI212" s="120"/>
      <c r="VNJ212" s="120"/>
      <c r="VNK212" s="120"/>
      <c r="VNL212" s="120"/>
      <c r="VNM212" s="120"/>
      <c r="VNN212" s="120"/>
      <c r="VNO212" s="120"/>
      <c r="VNP212" s="120"/>
      <c r="VNQ212" s="120"/>
      <c r="VNR212" s="120"/>
      <c r="VNS212" s="120"/>
      <c r="VNT212" s="120"/>
      <c r="VNU212" s="120"/>
      <c r="VNV212" s="120"/>
      <c r="VNW212" s="120"/>
      <c r="VNX212" s="120"/>
      <c r="VNY212" s="120"/>
      <c r="VNZ212" s="120"/>
      <c r="VOA212" s="120"/>
      <c r="VOB212" s="120"/>
      <c r="VOC212" s="120"/>
      <c r="VOD212" s="120"/>
      <c r="VOE212" s="120"/>
      <c r="VOF212" s="120"/>
      <c r="VOG212" s="120"/>
      <c r="VOH212" s="120"/>
      <c r="VOI212" s="120"/>
      <c r="VOJ212" s="120"/>
      <c r="VOK212" s="120"/>
      <c r="VOL212" s="120"/>
      <c r="VOM212" s="120"/>
      <c r="VON212" s="120"/>
      <c r="VOO212" s="120"/>
      <c r="VOP212" s="120"/>
      <c r="VOQ212" s="120"/>
      <c r="VOR212" s="120"/>
      <c r="VOS212" s="120"/>
      <c r="VOT212" s="120"/>
      <c r="VOU212" s="120"/>
      <c r="VOV212" s="120"/>
      <c r="VOW212" s="120"/>
      <c r="VOX212" s="120"/>
      <c r="VOY212" s="120"/>
      <c r="VOZ212" s="120"/>
      <c r="VPA212" s="120"/>
      <c r="VPB212" s="120"/>
      <c r="VPC212" s="120"/>
      <c r="VPD212" s="120"/>
      <c r="VPE212" s="120"/>
      <c r="VPF212" s="120"/>
      <c r="VPG212" s="120"/>
      <c r="VPH212" s="120"/>
      <c r="VPI212" s="120"/>
      <c r="VPJ212" s="120"/>
      <c r="VPK212" s="120"/>
      <c r="VPL212" s="120"/>
      <c r="VPM212" s="120"/>
      <c r="VPN212" s="120"/>
      <c r="VPO212" s="120"/>
      <c r="VPP212" s="120"/>
      <c r="VPQ212" s="120"/>
      <c r="VPR212" s="120"/>
      <c r="VPS212" s="120"/>
      <c r="VPT212" s="120"/>
      <c r="VPU212" s="120"/>
      <c r="VPV212" s="120"/>
      <c r="VPW212" s="120"/>
      <c r="VPX212" s="120"/>
      <c r="VPY212" s="120"/>
      <c r="VPZ212" s="120"/>
      <c r="VQA212" s="120"/>
      <c r="VQB212" s="120"/>
      <c r="VQC212" s="120"/>
      <c r="VQD212" s="120"/>
      <c r="VQE212" s="120"/>
      <c r="VQF212" s="120"/>
      <c r="VQG212" s="120"/>
      <c r="VQH212" s="120"/>
      <c r="VQI212" s="120"/>
      <c r="VQJ212" s="120"/>
      <c r="VQK212" s="120"/>
      <c r="VQL212" s="120"/>
      <c r="VQM212" s="120"/>
      <c r="VQN212" s="120"/>
      <c r="VQO212" s="120"/>
      <c r="VQP212" s="120"/>
      <c r="VQQ212" s="120"/>
      <c r="VQR212" s="120"/>
      <c r="VQS212" s="120"/>
      <c r="VQT212" s="120"/>
      <c r="VQU212" s="120"/>
      <c r="VQV212" s="120"/>
      <c r="VQW212" s="120"/>
      <c r="VQX212" s="120"/>
      <c r="VQY212" s="120"/>
      <c r="VQZ212" s="120"/>
      <c r="VRA212" s="120"/>
      <c r="VRB212" s="120"/>
      <c r="VRC212" s="120"/>
      <c r="VRD212" s="120"/>
      <c r="VRE212" s="120"/>
      <c r="VRF212" s="120"/>
      <c r="VRG212" s="120"/>
      <c r="VRH212" s="120"/>
      <c r="VRI212" s="120"/>
      <c r="VRJ212" s="120"/>
      <c r="VRK212" s="120"/>
      <c r="VRL212" s="120"/>
      <c r="VRM212" s="120"/>
      <c r="VRN212" s="120"/>
      <c r="VRO212" s="120"/>
      <c r="VRP212" s="120"/>
      <c r="VRQ212" s="120"/>
      <c r="VRR212" s="120"/>
      <c r="VRS212" s="120"/>
      <c r="VRT212" s="120"/>
      <c r="VRU212" s="120"/>
      <c r="VRV212" s="120"/>
      <c r="VRW212" s="120"/>
      <c r="VRX212" s="120"/>
      <c r="VRY212" s="120"/>
      <c r="VRZ212" s="120"/>
      <c r="VSA212" s="120"/>
      <c r="VSB212" s="120"/>
      <c r="VSC212" s="120"/>
      <c r="VSD212" s="120"/>
      <c r="VSE212" s="120"/>
      <c r="VSF212" s="120"/>
      <c r="VSG212" s="120"/>
      <c r="VSH212" s="120"/>
      <c r="VSI212" s="120"/>
      <c r="VSJ212" s="120"/>
      <c r="VSK212" s="120"/>
      <c r="VSL212" s="120"/>
      <c r="VSM212" s="120"/>
      <c r="VSN212" s="120"/>
      <c r="VSO212" s="120"/>
      <c r="VSP212" s="120"/>
      <c r="VSQ212" s="120"/>
      <c r="VSR212" s="120"/>
      <c r="VSS212" s="120"/>
      <c r="VST212" s="120"/>
      <c r="VSU212" s="120"/>
      <c r="VSV212" s="120"/>
      <c r="VSW212" s="120"/>
      <c r="VSX212" s="120"/>
      <c r="VSY212" s="120"/>
      <c r="VSZ212" s="120"/>
      <c r="VTA212" s="120"/>
      <c r="VTB212" s="120"/>
      <c r="VTC212" s="120"/>
      <c r="VTD212" s="120"/>
      <c r="VTE212" s="120"/>
      <c r="VTF212" s="120"/>
      <c r="VTG212" s="120"/>
      <c r="VTH212" s="120"/>
      <c r="VTI212" s="120"/>
      <c r="VTJ212" s="120"/>
      <c r="VTK212" s="120"/>
      <c r="VTL212" s="120"/>
      <c r="VTM212" s="120"/>
      <c r="VTN212" s="120"/>
      <c r="VTO212" s="120"/>
      <c r="VTP212" s="120"/>
      <c r="VTQ212" s="120"/>
      <c r="VTR212" s="120"/>
      <c r="VTS212" s="120"/>
      <c r="VTT212" s="120"/>
      <c r="VTU212" s="120"/>
      <c r="VTV212" s="120"/>
      <c r="VTW212" s="120"/>
      <c r="VTX212" s="120"/>
      <c r="VTY212" s="120"/>
      <c r="VTZ212" s="120"/>
      <c r="VUA212" s="120"/>
      <c r="VUB212" s="120"/>
      <c r="VUC212" s="120"/>
      <c r="VUD212" s="120"/>
      <c r="VUE212" s="120"/>
      <c r="VUF212" s="120"/>
      <c r="VUG212" s="120"/>
      <c r="VUH212" s="120"/>
      <c r="VUI212" s="120"/>
      <c r="VUJ212" s="120"/>
      <c r="VUK212" s="120"/>
      <c r="VUL212" s="120"/>
      <c r="VUM212" s="120"/>
      <c r="VUN212" s="120"/>
      <c r="VUO212" s="120"/>
      <c r="VUP212" s="120"/>
      <c r="VUQ212" s="120"/>
      <c r="VUR212" s="120"/>
      <c r="VUS212" s="120"/>
      <c r="VUT212" s="120"/>
      <c r="VUU212" s="120"/>
      <c r="VUV212" s="120"/>
      <c r="VUW212" s="120"/>
      <c r="VUX212" s="120"/>
      <c r="VUY212" s="120"/>
      <c r="VUZ212" s="120"/>
      <c r="VVA212" s="120"/>
      <c r="VVB212" s="120"/>
      <c r="VVC212" s="120"/>
      <c r="VVD212" s="120"/>
      <c r="VVE212" s="120"/>
      <c r="VVF212" s="120"/>
      <c r="VVG212" s="120"/>
      <c r="VVH212" s="120"/>
      <c r="VVI212" s="120"/>
      <c r="VVJ212" s="120"/>
      <c r="VVK212" s="120"/>
      <c r="VVL212" s="120"/>
      <c r="VVM212" s="120"/>
      <c r="VVN212" s="120"/>
      <c r="VVO212" s="120"/>
      <c r="VVP212" s="120"/>
      <c r="VVQ212" s="120"/>
      <c r="VVR212" s="120"/>
      <c r="VVS212" s="120"/>
      <c r="VVT212" s="120"/>
      <c r="VVU212" s="120"/>
      <c r="VVV212" s="120"/>
      <c r="VVW212" s="120"/>
      <c r="VVX212" s="120"/>
      <c r="VVY212" s="120"/>
      <c r="VVZ212" s="120"/>
      <c r="VWA212" s="120"/>
      <c r="VWB212" s="120"/>
      <c r="VWC212" s="120"/>
      <c r="VWD212" s="120"/>
      <c r="VWE212" s="120"/>
      <c r="VWF212" s="120"/>
      <c r="VWG212" s="120"/>
      <c r="VWH212" s="120"/>
      <c r="VWI212" s="120"/>
      <c r="VWJ212" s="120"/>
      <c r="VWK212" s="120"/>
      <c r="VWL212" s="120"/>
      <c r="VWM212" s="120"/>
      <c r="VWN212" s="120"/>
      <c r="VWO212" s="120"/>
      <c r="VWP212" s="120"/>
      <c r="VWQ212" s="120"/>
      <c r="VWR212" s="120"/>
      <c r="VWS212" s="120"/>
      <c r="VWT212" s="120"/>
      <c r="VWU212" s="120"/>
      <c r="VWV212" s="120"/>
      <c r="VWW212" s="120"/>
      <c r="VWX212" s="120"/>
      <c r="VWY212" s="120"/>
      <c r="VWZ212" s="120"/>
      <c r="VXA212" s="120"/>
      <c r="VXB212" s="120"/>
      <c r="VXC212" s="120"/>
      <c r="VXD212" s="120"/>
      <c r="VXE212" s="120"/>
      <c r="VXF212" s="120"/>
      <c r="VXG212" s="120"/>
      <c r="VXH212" s="120"/>
      <c r="VXI212" s="120"/>
      <c r="VXJ212" s="120"/>
      <c r="VXK212" s="120"/>
      <c r="VXL212" s="120"/>
      <c r="VXM212" s="120"/>
      <c r="VXN212" s="120"/>
      <c r="VXO212" s="120"/>
      <c r="VXP212" s="120"/>
      <c r="VXQ212" s="120"/>
      <c r="VXR212" s="120"/>
      <c r="VXS212" s="120"/>
      <c r="VXT212" s="120"/>
      <c r="VXU212" s="120"/>
      <c r="VXV212" s="120"/>
      <c r="VXW212" s="120"/>
      <c r="VXX212" s="120"/>
      <c r="VXY212" s="120"/>
      <c r="VXZ212" s="120"/>
      <c r="VYA212" s="120"/>
      <c r="VYB212" s="120"/>
      <c r="VYC212" s="120"/>
      <c r="VYD212" s="120"/>
      <c r="VYE212" s="120"/>
      <c r="VYF212" s="120"/>
      <c r="VYG212" s="120"/>
      <c r="VYH212" s="120"/>
      <c r="VYI212" s="120"/>
      <c r="VYJ212" s="120"/>
      <c r="VYK212" s="120"/>
      <c r="VYL212" s="120"/>
      <c r="VYM212" s="120"/>
      <c r="VYN212" s="120"/>
      <c r="VYO212" s="120"/>
      <c r="VYP212" s="120"/>
      <c r="VYQ212" s="120"/>
      <c r="VYR212" s="120"/>
      <c r="VYS212" s="120"/>
      <c r="VYT212" s="120"/>
      <c r="VYU212" s="120"/>
      <c r="VYV212" s="120"/>
      <c r="VYW212" s="120"/>
      <c r="VYX212" s="120"/>
      <c r="VYY212" s="120"/>
      <c r="VYZ212" s="120"/>
      <c r="VZA212" s="120"/>
      <c r="VZB212" s="120"/>
      <c r="VZC212" s="120"/>
      <c r="VZD212" s="120"/>
      <c r="VZE212" s="120"/>
      <c r="VZF212" s="120"/>
      <c r="VZG212" s="120"/>
      <c r="VZH212" s="120"/>
      <c r="VZI212" s="120"/>
      <c r="VZJ212" s="120"/>
      <c r="VZK212" s="120"/>
      <c r="VZL212" s="120"/>
      <c r="VZM212" s="120"/>
      <c r="VZN212" s="120"/>
      <c r="VZO212" s="120"/>
      <c r="VZP212" s="120"/>
      <c r="VZQ212" s="120"/>
      <c r="VZR212" s="120"/>
      <c r="VZS212" s="120"/>
      <c r="VZT212" s="120"/>
      <c r="VZU212" s="120"/>
      <c r="VZV212" s="120"/>
      <c r="VZW212" s="120"/>
      <c r="VZX212" s="120"/>
      <c r="VZY212" s="120"/>
      <c r="VZZ212" s="120"/>
      <c r="WAA212" s="120"/>
      <c r="WAB212" s="120"/>
      <c r="WAC212" s="120"/>
      <c r="WAD212" s="120"/>
      <c r="WAE212" s="120"/>
      <c r="WAF212" s="120"/>
      <c r="WAG212" s="120"/>
      <c r="WAH212" s="120"/>
      <c r="WAI212" s="120"/>
      <c r="WAJ212" s="120"/>
      <c r="WAK212" s="120"/>
      <c r="WAL212" s="120"/>
      <c r="WAM212" s="120"/>
      <c r="WAN212" s="120"/>
      <c r="WAO212" s="120"/>
      <c r="WAP212" s="120"/>
      <c r="WAQ212" s="120"/>
      <c r="WAR212" s="120"/>
      <c r="WAS212" s="120"/>
      <c r="WAT212" s="120"/>
      <c r="WAU212" s="120"/>
      <c r="WAV212" s="120"/>
      <c r="WAW212" s="120"/>
      <c r="WAX212" s="120"/>
      <c r="WAY212" s="120"/>
      <c r="WAZ212" s="120"/>
      <c r="WBA212" s="120"/>
      <c r="WBB212" s="120"/>
      <c r="WBC212" s="120"/>
      <c r="WBD212" s="120"/>
      <c r="WBE212" s="120"/>
      <c r="WBF212" s="120"/>
      <c r="WBG212" s="120"/>
      <c r="WBH212" s="120"/>
      <c r="WBI212" s="120"/>
      <c r="WBJ212" s="120"/>
      <c r="WBK212" s="120"/>
      <c r="WBL212" s="120"/>
      <c r="WBM212" s="120"/>
      <c r="WBN212" s="120"/>
      <c r="WBO212" s="120"/>
      <c r="WBP212" s="120"/>
      <c r="WBQ212" s="120"/>
      <c r="WBR212" s="120"/>
      <c r="WBS212" s="120"/>
      <c r="WBT212" s="120"/>
      <c r="WBU212" s="120"/>
      <c r="WBV212" s="120"/>
      <c r="WBW212" s="120"/>
      <c r="WBX212" s="120"/>
      <c r="WBY212" s="120"/>
      <c r="WBZ212" s="120"/>
      <c r="WCA212" s="120"/>
      <c r="WCB212" s="120"/>
      <c r="WCC212" s="120"/>
      <c r="WCD212" s="120"/>
      <c r="WCE212" s="120"/>
      <c r="WCF212" s="120"/>
      <c r="WCG212" s="120"/>
      <c r="WCH212" s="120"/>
      <c r="WCI212" s="120"/>
      <c r="WCJ212" s="120"/>
      <c r="WCK212" s="120"/>
      <c r="WCL212" s="120"/>
      <c r="WCM212" s="120"/>
      <c r="WCN212" s="120"/>
      <c r="WCO212" s="120"/>
      <c r="WCP212" s="120"/>
      <c r="WCQ212" s="120"/>
      <c r="WCR212" s="120"/>
      <c r="WCS212" s="120"/>
      <c r="WCT212" s="120"/>
      <c r="WCU212" s="120"/>
      <c r="WCV212" s="120"/>
      <c r="WCW212" s="120"/>
      <c r="WCX212" s="120"/>
      <c r="WCY212" s="120"/>
      <c r="WCZ212" s="120"/>
      <c r="WDA212" s="120"/>
      <c r="WDB212" s="120"/>
      <c r="WDC212" s="120"/>
      <c r="WDD212" s="120"/>
      <c r="WDE212" s="120"/>
      <c r="WDF212" s="120"/>
      <c r="WDG212" s="120"/>
      <c r="WDH212" s="120"/>
      <c r="WDI212" s="120"/>
      <c r="WDJ212" s="120"/>
      <c r="WDK212" s="120"/>
      <c r="WDL212" s="120"/>
      <c r="WDM212" s="120"/>
      <c r="WDN212" s="120"/>
      <c r="WDO212" s="120"/>
      <c r="WDP212" s="120"/>
      <c r="WDQ212" s="120"/>
      <c r="WDR212" s="120"/>
      <c r="WDS212" s="120"/>
      <c r="WDT212" s="120"/>
      <c r="WDU212" s="120"/>
      <c r="WDV212" s="120"/>
      <c r="WDW212" s="120"/>
      <c r="WDX212" s="120"/>
      <c r="WDY212" s="120"/>
      <c r="WDZ212" s="120"/>
      <c r="WEA212" s="120"/>
      <c r="WEB212" s="120"/>
      <c r="WEC212" s="120"/>
      <c r="WED212" s="120"/>
      <c r="WEE212" s="120"/>
      <c r="WEF212" s="120"/>
      <c r="WEG212" s="120"/>
      <c r="WEH212" s="120"/>
      <c r="WEI212" s="120"/>
      <c r="WEJ212" s="120"/>
      <c r="WEK212" s="120"/>
      <c r="WEL212" s="120"/>
      <c r="WEM212" s="120"/>
      <c r="WEN212" s="120"/>
      <c r="WEO212" s="120"/>
      <c r="WEP212" s="120"/>
      <c r="WEQ212" s="120"/>
      <c r="WER212" s="120"/>
      <c r="WES212" s="120"/>
      <c r="WET212" s="120"/>
      <c r="WEU212" s="120"/>
      <c r="WEV212" s="120"/>
      <c r="WEW212" s="120"/>
      <c r="WEX212" s="120"/>
      <c r="WEY212" s="120"/>
      <c r="WEZ212" s="120"/>
      <c r="WFA212" s="120"/>
      <c r="WFB212" s="120"/>
      <c r="WFC212" s="120"/>
      <c r="WFD212" s="120"/>
      <c r="WFE212" s="120"/>
      <c r="WFF212" s="120"/>
      <c r="WFG212" s="120"/>
      <c r="WFH212" s="120"/>
      <c r="WFI212" s="120"/>
      <c r="WFJ212" s="120"/>
      <c r="WFK212" s="120"/>
      <c r="WFL212" s="120"/>
      <c r="WFM212" s="120"/>
      <c r="WFN212" s="120"/>
      <c r="WFO212" s="120"/>
      <c r="WFP212" s="120"/>
      <c r="WFQ212" s="120"/>
      <c r="WFR212" s="120"/>
      <c r="WFS212" s="120"/>
      <c r="WFT212" s="120"/>
      <c r="WFU212" s="120"/>
      <c r="WFV212" s="120"/>
      <c r="WFW212" s="120"/>
      <c r="WFX212" s="120"/>
      <c r="WFY212" s="120"/>
      <c r="WFZ212" s="120"/>
      <c r="WGA212" s="120"/>
      <c r="WGB212" s="120"/>
      <c r="WGC212" s="120"/>
      <c r="WGD212" s="120"/>
      <c r="WGE212" s="120"/>
      <c r="WGF212" s="120"/>
      <c r="WGG212" s="120"/>
      <c r="WGH212" s="120"/>
      <c r="WGI212" s="120"/>
      <c r="WGJ212" s="120"/>
      <c r="WGK212" s="120"/>
      <c r="WGL212" s="120"/>
      <c r="WGM212" s="120"/>
      <c r="WGN212" s="120"/>
      <c r="WGO212" s="120"/>
      <c r="WGP212" s="120"/>
      <c r="WGQ212" s="120"/>
      <c r="WGR212" s="120"/>
      <c r="WGS212" s="120"/>
      <c r="WGT212" s="120"/>
      <c r="WGU212" s="120"/>
      <c r="WGV212" s="120"/>
      <c r="WGW212" s="120"/>
      <c r="WGX212" s="120"/>
      <c r="WGY212" s="120"/>
      <c r="WGZ212" s="120"/>
      <c r="WHA212" s="120"/>
      <c r="WHB212" s="120"/>
      <c r="WHC212" s="120"/>
      <c r="WHD212" s="120"/>
      <c r="WHE212" s="120"/>
      <c r="WHF212" s="120"/>
      <c r="WHG212" s="120"/>
      <c r="WHH212" s="120"/>
      <c r="WHI212" s="120"/>
      <c r="WHJ212" s="120"/>
      <c r="WHK212" s="120"/>
      <c r="WHL212" s="120"/>
      <c r="WHM212" s="120"/>
      <c r="WHN212" s="120"/>
      <c r="WHO212" s="120"/>
      <c r="WHP212" s="120"/>
      <c r="WHQ212" s="120"/>
      <c r="WHR212" s="120"/>
      <c r="WHS212" s="120"/>
      <c r="WHT212" s="120"/>
      <c r="WHU212" s="120"/>
      <c r="WHV212" s="120"/>
      <c r="WHW212" s="120"/>
      <c r="WHX212" s="120"/>
      <c r="WHY212" s="120"/>
      <c r="WHZ212" s="120"/>
      <c r="WIA212" s="120"/>
      <c r="WIB212" s="120"/>
      <c r="WIC212" s="120"/>
      <c r="WID212" s="120"/>
      <c r="WIE212" s="120"/>
      <c r="WIF212" s="120"/>
      <c r="WIG212" s="120"/>
      <c r="WIH212" s="120"/>
      <c r="WII212" s="120"/>
      <c r="WIJ212" s="120"/>
      <c r="WIK212" s="120"/>
      <c r="WIL212" s="120"/>
      <c r="WIM212" s="120"/>
      <c r="WIN212" s="120"/>
      <c r="WIO212" s="120"/>
      <c r="WIP212" s="120"/>
      <c r="WIQ212" s="120"/>
      <c r="WIR212" s="120"/>
      <c r="WIS212" s="120"/>
      <c r="WIT212" s="120"/>
      <c r="WIU212" s="120"/>
      <c r="WIV212" s="120"/>
      <c r="WIW212" s="120"/>
      <c r="WIX212" s="120"/>
      <c r="WIY212" s="120"/>
      <c r="WIZ212" s="120"/>
      <c r="WJA212" s="120"/>
      <c r="WJB212" s="120"/>
      <c r="WJC212" s="120"/>
      <c r="WJD212" s="120"/>
      <c r="WJE212" s="120"/>
      <c r="WJF212" s="120"/>
      <c r="WJG212" s="120"/>
      <c r="WJH212" s="120"/>
      <c r="WJI212" s="120"/>
      <c r="WJJ212" s="120"/>
      <c r="WJK212" s="120"/>
      <c r="WJL212" s="120"/>
      <c r="WJM212" s="120"/>
      <c r="WJN212" s="120"/>
      <c r="WJO212" s="120"/>
      <c r="WJP212" s="120"/>
      <c r="WJQ212" s="120"/>
      <c r="WJR212" s="120"/>
      <c r="WJS212" s="120"/>
      <c r="WJT212" s="120"/>
      <c r="WJU212" s="120"/>
      <c r="WJV212" s="120"/>
      <c r="WJW212" s="120"/>
      <c r="WJX212" s="120"/>
      <c r="WJY212" s="120"/>
      <c r="WJZ212" s="120"/>
      <c r="WKA212" s="120"/>
      <c r="WKB212" s="120"/>
      <c r="WKC212" s="120"/>
      <c r="WKD212" s="120"/>
      <c r="WKE212" s="120"/>
      <c r="WKF212" s="120"/>
      <c r="WKG212" s="120"/>
      <c r="WKH212" s="120"/>
      <c r="WKI212" s="120"/>
      <c r="WKJ212" s="120"/>
      <c r="WKK212" s="120"/>
      <c r="WKL212" s="120"/>
      <c r="WKM212" s="120"/>
      <c r="WKN212" s="120"/>
      <c r="WKO212" s="120"/>
      <c r="WKP212" s="120"/>
      <c r="WKQ212" s="120"/>
      <c r="WKR212" s="120"/>
      <c r="WKS212" s="120"/>
      <c r="WKT212" s="120"/>
      <c r="WKU212" s="120"/>
      <c r="WKV212" s="120"/>
      <c r="WKW212" s="120"/>
      <c r="WKX212" s="120"/>
      <c r="WKY212" s="120"/>
      <c r="WKZ212" s="120"/>
      <c r="WLA212" s="120"/>
      <c r="WLB212" s="120"/>
      <c r="WLC212" s="120"/>
      <c r="WLD212" s="120"/>
      <c r="WLE212" s="120"/>
      <c r="WLF212" s="120"/>
      <c r="WLG212" s="120"/>
      <c r="WLH212" s="120"/>
      <c r="WLI212" s="120"/>
      <c r="WLJ212" s="120"/>
      <c r="WLK212" s="120"/>
      <c r="WLL212" s="120"/>
      <c r="WLM212" s="120"/>
      <c r="WLN212" s="120"/>
      <c r="WLO212" s="120"/>
      <c r="WLP212" s="120"/>
      <c r="WLQ212" s="120"/>
      <c r="WLR212" s="120"/>
      <c r="WLS212" s="120"/>
      <c r="WLT212" s="120"/>
      <c r="WLU212" s="120"/>
      <c r="WLV212" s="120"/>
      <c r="WLW212" s="120"/>
      <c r="WLX212" s="120"/>
      <c r="WLY212" s="120"/>
      <c r="WLZ212" s="120"/>
      <c r="WMA212" s="120"/>
      <c r="WMB212" s="120"/>
      <c r="WMC212" s="120"/>
      <c r="WMD212" s="120"/>
      <c r="WME212" s="120"/>
      <c r="WMF212" s="120"/>
      <c r="WMG212" s="120"/>
      <c r="WMH212" s="120"/>
      <c r="WMI212" s="120"/>
      <c r="WMJ212" s="120"/>
      <c r="WMK212" s="120"/>
      <c r="WML212" s="120"/>
      <c r="WMM212" s="120"/>
      <c r="WMN212" s="120"/>
      <c r="WMO212" s="120"/>
      <c r="WMP212" s="120"/>
      <c r="WMQ212" s="120"/>
      <c r="WMR212" s="120"/>
      <c r="WMS212" s="120"/>
      <c r="WMT212" s="120"/>
      <c r="WMU212" s="120"/>
      <c r="WMV212" s="120"/>
      <c r="WMW212" s="120"/>
      <c r="WMX212" s="120"/>
      <c r="WMY212" s="120"/>
      <c r="WMZ212" s="120"/>
      <c r="WNA212" s="120"/>
      <c r="WNB212" s="120"/>
      <c r="WNC212" s="120"/>
      <c r="WND212" s="120"/>
      <c r="WNE212" s="120"/>
      <c r="WNF212" s="120"/>
      <c r="WNG212" s="120"/>
      <c r="WNH212" s="120"/>
      <c r="WNI212" s="120"/>
      <c r="WNJ212" s="120"/>
      <c r="WNK212" s="120"/>
      <c r="WNL212" s="120"/>
      <c r="WNM212" s="120"/>
      <c r="WNN212" s="120"/>
      <c r="WNO212" s="120"/>
      <c r="WNP212" s="120"/>
      <c r="WNQ212" s="120"/>
      <c r="WNR212" s="120"/>
      <c r="WNS212" s="120"/>
      <c r="WNT212" s="120"/>
      <c r="WNU212" s="120"/>
      <c r="WNV212" s="120"/>
      <c r="WNW212" s="120"/>
      <c r="WNX212" s="120"/>
      <c r="WNY212" s="120"/>
      <c r="WNZ212" s="120"/>
      <c r="WOA212" s="120"/>
      <c r="WOB212" s="120"/>
      <c r="WOC212" s="120"/>
      <c r="WOD212" s="120"/>
      <c r="WOE212" s="120"/>
      <c r="WOF212" s="120"/>
      <c r="WOG212" s="120"/>
      <c r="WOH212" s="120"/>
      <c r="WOI212" s="120"/>
      <c r="WOJ212" s="120"/>
      <c r="WOK212" s="120"/>
      <c r="WOL212" s="120"/>
      <c r="WOM212" s="120"/>
      <c r="WON212" s="120"/>
      <c r="WOO212" s="120"/>
      <c r="WOP212" s="120"/>
      <c r="WOQ212" s="120"/>
      <c r="WOR212" s="120"/>
      <c r="WOS212" s="120"/>
      <c r="WOT212" s="120"/>
      <c r="WOU212" s="120"/>
      <c r="WOV212" s="120"/>
      <c r="WOW212" s="120"/>
      <c r="WOX212" s="120"/>
      <c r="WOY212" s="120"/>
      <c r="WOZ212" s="120"/>
      <c r="WPA212" s="120"/>
      <c r="WPB212" s="120"/>
      <c r="WPC212" s="120"/>
      <c r="WPD212" s="120"/>
      <c r="WPE212" s="120"/>
      <c r="WPF212" s="120"/>
      <c r="WPG212" s="120"/>
      <c r="WPH212" s="120"/>
      <c r="WPI212" s="120"/>
      <c r="WPJ212" s="120"/>
      <c r="WPK212" s="120"/>
      <c r="WPL212" s="120"/>
      <c r="WPM212" s="120"/>
      <c r="WPN212" s="120"/>
      <c r="WPO212" s="120"/>
      <c r="WPP212" s="120"/>
      <c r="WPQ212" s="120"/>
      <c r="WPR212" s="120"/>
      <c r="WPS212" s="120"/>
      <c r="WPT212" s="120"/>
      <c r="WPU212" s="120"/>
      <c r="WPV212" s="120"/>
      <c r="WPW212" s="120"/>
      <c r="WPX212" s="120"/>
      <c r="WPY212" s="120"/>
      <c r="WPZ212" s="120"/>
      <c r="WQA212" s="120"/>
      <c r="WQB212" s="120"/>
      <c r="WQC212" s="120"/>
      <c r="WQD212" s="120"/>
      <c r="WQE212" s="120"/>
      <c r="WQF212" s="120"/>
      <c r="WQG212" s="120"/>
      <c r="WQH212" s="120"/>
      <c r="WQI212" s="120"/>
      <c r="WQJ212" s="120"/>
      <c r="WQK212" s="120"/>
      <c r="WQL212" s="120"/>
      <c r="WQM212" s="120"/>
      <c r="WQN212" s="120"/>
      <c r="WQO212" s="120"/>
      <c r="WQP212" s="120"/>
      <c r="WQQ212" s="120"/>
      <c r="WQR212" s="120"/>
      <c r="WQS212" s="120"/>
      <c r="WQT212" s="120"/>
      <c r="WQU212" s="120"/>
      <c r="WQV212" s="120"/>
      <c r="WQW212" s="120"/>
      <c r="WQX212" s="120"/>
      <c r="WQY212" s="120"/>
      <c r="WQZ212" s="120"/>
      <c r="WRA212" s="120"/>
      <c r="WRB212" s="120"/>
      <c r="WRC212" s="120"/>
      <c r="WRD212" s="120"/>
      <c r="WRE212" s="120"/>
      <c r="WRF212" s="120"/>
      <c r="WRG212" s="120"/>
      <c r="WRH212" s="120"/>
      <c r="WRI212" s="120"/>
      <c r="WRJ212" s="120"/>
      <c r="WRK212" s="120"/>
      <c r="WRL212" s="120"/>
      <c r="WRM212" s="120"/>
      <c r="WRN212" s="120"/>
      <c r="WRO212" s="120"/>
      <c r="WRP212" s="120"/>
      <c r="WRQ212" s="120"/>
      <c r="WRR212" s="120"/>
      <c r="WRS212" s="120"/>
      <c r="WRT212" s="120"/>
      <c r="WRU212" s="120"/>
      <c r="WRV212" s="120"/>
      <c r="WRW212" s="120"/>
      <c r="WRX212" s="120"/>
      <c r="WRY212" s="120"/>
      <c r="WRZ212" s="120"/>
      <c r="WSA212" s="120"/>
      <c r="WSB212" s="120"/>
      <c r="WSC212" s="120"/>
      <c r="WSD212" s="120"/>
      <c r="WSE212" s="120"/>
      <c r="WSF212" s="120"/>
      <c r="WSG212" s="120"/>
      <c r="WSH212" s="120"/>
      <c r="WSI212" s="120"/>
      <c r="WSJ212" s="120"/>
      <c r="WSK212" s="120"/>
      <c r="WSL212" s="120"/>
      <c r="WSM212" s="120"/>
      <c r="WSN212" s="120"/>
      <c r="WSO212" s="120"/>
      <c r="WSP212" s="120"/>
      <c r="WSQ212" s="120"/>
      <c r="WSR212" s="120"/>
      <c r="WSS212" s="120"/>
      <c r="WST212" s="120"/>
      <c r="WSU212" s="120"/>
      <c r="WSV212" s="120"/>
      <c r="WSW212" s="120"/>
      <c r="WSX212" s="120"/>
      <c r="WSY212" s="120"/>
      <c r="WSZ212" s="120"/>
      <c r="WTA212" s="120"/>
      <c r="WTB212" s="120"/>
      <c r="WTC212" s="120"/>
      <c r="WTD212" s="120"/>
      <c r="WTE212" s="120"/>
      <c r="WTF212" s="120"/>
      <c r="WTG212" s="120"/>
      <c r="WTH212" s="120"/>
      <c r="WTI212" s="120"/>
      <c r="WTJ212" s="120"/>
      <c r="WTK212" s="120"/>
      <c r="WTL212" s="120"/>
      <c r="WTM212" s="120"/>
      <c r="WTN212" s="120"/>
      <c r="WTO212" s="120"/>
      <c r="WTP212" s="120"/>
      <c r="WTQ212" s="120"/>
      <c r="WTR212" s="120"/>
      <c r="WTS212" s="120"/>
      <c r="WTT212" s="120"/>
      <c r="WTU212" s="120"/>
      <c r="WTV212" s="120"/>
      <c r="WTW212" s="120"/>
      <c r="WTX212" s="120"/>
      <c r="WTY212" s="120"/>
      <c r="WTZ212" s="120"/>
      <c r="WUA212" s="120"/>
      <c r="WUB212" s="120"/>
      <c r="WUC212" s="120"/>
      <c r="WUD212" s="120"/>
      <c r="WUE212" s="120"/>
      <c r="WUF212" s="120"/>
      <c r="WUG212" s="120"/>
      <c r="WUH212" s="120"/>
      <c r="WUI212" s="120"/>
      <c r="WUJ212" s="120"/>
      <c r="WUK212" s="120"/>
      <c r="WUL212" s="120"/>
      <c r="WUM212" s="120"/>
      <c r="WUN212" s="120"/>
      <c r="WUO212" s="120"/>
      <c r="WUP212" s="120"/>
      <c r="WUQ212" s="120"/>
      <c r="WUR212" s="120"/>
      <c r="WUS212" s="120"/>
      <c r="WUT212" s="120"/>
      <c r="WUU212" s="120"/>
      <c r="WUV212" s="120"/>
      <c r="WUW212" s="120"/>
      <c r="WUX212" s="120"/>
      <c r="WUY212" s="120"/>
      <c r="WUZ212" s="120"/>
      <c r="WVA212" s="120"/>
      <c r="WVB212" s="120"/>
      <c r="WVC212" s="120"/>
      <c r="WVD212" s="120"/>
      <c r="WVE212" s="120"/>
      <c r="WVF212" s="120"/>
      <c r="WVG212" s="120"/>
      <c r="WVH212" s="120"/>
      <c r="WVI212" s="120"/>
      <c r="WVJ212" s="120"/>
      <c r="WVK212" s="120"/>
      <c r="WVL212" s="120"/>
      <c r="WVM212" s="120"/>
      <c r="WVN212" s="120"/>
      <c r="WVO212" s="120"/>
      <c r="WVP212" s="120"/>
      <c r="WVQ212" s="120"/>
      <c r="WVR212" s="120"/>
      <c r="WVS212" s="120"/>
      <c r="WVT212" s="120"/>
      <c r="WVU212" s="120"/>
      <c r="WVV212" s="120"/>
      <c r="WVW212" s="120"/>
      <c r="WVX212" s="120"/>
      <c r="WVY212" s="120"/>
      <c r="WVZ212" s="120"/>
      <c r="WWA212" s="120"/>
      <c r="WWB212" s="120"/>
      <c r="WWC212" s="120"/>
      <c r="WWD212" s="120"/>
      <c r="WWE212" s="120"/>
      <c r="WWF212" s="120"/>
      <c r="WWG212" s="120"/>
      <c r="WWH212" s="120"/>
      <c r="WWI212" s="120"/>
      <c r="WWJ212" s="120"/>
      <c r="WWK212" s="120"/>
      <c r="WWL212" s="120"/>
      <c r="WWM212" s="120"/>
      <c r="WWN212" s="120"/>
      <c r="WWO212" s="120"/>
      <c r="WWP212" s="120"/>
      <c r="WWQ212" s="120"/>
      <c r="WWR212" s="120"/>
      <c r="WWS212" s="120"/>
      <c r="WWT212" s="120"/>
      <c r="WWU212" s="120"/>
      <c r="WWV212" s="120"/>
      <c r="WWW212" s="120"/>
      <c r="WWX212" s="120"/>
      <c r="WWY212" s="120"/>
      <c r="WWZ212" s="120"/>
      <c r="WXA212" s="120"/>
      <c r="WXB212" s="120"/>
      <c r="WXC212" s="120"/>
      <c r="WXD212" s="120"/>
      <c r="WXE212" s="120"/>
      <c r="WXF212" s="120"/>
      <c r="WXG212" s="120"/>
      <c r="WXH212" s="120"/>
      <c r="WXI212" s="120"/>
      <c r="WXJ212" s="120"/>
      <c r="WXK212" s="120"/>
      <c r="WXL212" s="120"/>
      <c r="WXM212" s="120"/>
      <c r="WXN212" s="120"/>
      <c r="WXO212" s="120"/>
      <c r="WXP212" s="120"/>
      <c r="WXQ212" s="120"/>
      <c r="WXR212" s="120"/>
      <c r="WXS212" s="120"/>
      <c r="WXT212" s="120"/>
      <c r="WXU212" s="120"/>
      <c r="WXV212" s="120"/>
      <c r="WXW212" s="120"/>
      <c r="WXX212" s="120"/>
      <c r="WXY212" s="120"/>
      <c r="WXZ212" s="120"/>
      <c r="WYA212" s="120"/>
      <c r="WYB212" s="120"/>
      <c r="WYC212" s="120"/>
      <c r="WYD212" s="120"/>
      <c r="WYE212" s="120"/>
      <c r="WYF212" s="120"/>
      <c r="WYG212" s="120"/>
      <c r="WYH212" s="120"/>
      <c r="WYI212" s="120"/>
      <c r="WYJ212" s="120"/>
      <c r="WYK212" s="120"/>
      <c r="WYL212" s="120"/>
      <c r="WYM212" s="120"/>
      <c r="WYN212" s="120"/>
      <c r="WYO212" s="120"/>
      <c r="WYP212" s="120"/>
      <c r="WYQ212" s="120"/>
      <c r="WYR212" s="120"/>
      <c r="WYS212" s="120"/>
      <c r="WYT212" s="120"/>
      <c r="WYU212" s="120"/>
      <c r="WYV212" s="120"/>
      <c r="WYW212" s="120"/>
      <c r="WYX212" s="120"/>
      <c r="WYY212" s="120"/>
      <c r="WYZ212" s="120"/>
      <c r="WZA212" s="120"/>
      <c r="WZB212" s="120"/>
      <c r="WZC212" s="120"/>
      <c r="WZD212" s="120"/>
      <c r="WZE212" s="120"/>
      <c r="WZF212" s="120"/>
      <c r="WZG212" s="120"/>
      <c r="WZH212" s="120"/>
      <c r="WZI212" s="120"/>
      <c r="WZJ212" s="120"/>
      <c r="WZK212" s="120"/>
      <c r="WZL212" s="120"/>
      <c r="WZM212" s="120"/>
      <c r="WZN212" s="120"/>
      <c r="WZO212" s="120"/>
      <c r="WZP212" s="120"/>
      <c r="WZQ212" s="120"/>
      <c r="WZR212" s="120"/>
      <c r="WZS212" s="120"/>
      <c r="WZT212" s="120"/>
      <c r="WZU212" s="120"/>
      <c r="WZV212" s="120"/>
      <c r="WZW212" s="120"/>
      <c r="WZX212" s="120"/>
      <c r="WZY212" s="120"/>
      <c r="WZZ212" s="120"/>
      <c r="XAA212" s="120"/>
      <c r="XAB212" s="120"/>
      <c r="XAC212" s="120"/>
      <c r="XAD212" s="120"/>
      <c r="XAE212" s="120"/>
      <c r="XAF212" s="120"/>
      <c r="XAG212" s="120"/>
      <c r="XAH212" s="120"/>
      <c r="XAI212" s="120"/>
      <c r="XAJ212" s="120"/>
      <c r="XAK212" s="120"/>
      <c r="XAL212" s="120"/>
      <c r="XAM212" s="120"/>
      <c r="XAN212" s="120"/>
      <c r="XAO212" s="120"/>
      <c r="XAP212" s="120"/>
      <c r="XAQ212" s="120"/>
      <c r="XAR212" s="120"/>
      <c r="XAS212" s="120"/>
      <c r="XAT212" s="120"/>
      <c r="XAU212" s="120"/>
      <c r="XAV212" s="120"/>
      <c r="XAW212" s="120"/>
      <c r="XAX212" s="120"/>
      <c r="XAY212" s="120"/>
      <c r="XAZ212" s="120"/>
      <c r="XBA212" s="120"/>
      <c r="XBB212" s="120"/>
      <c r="XBC212" s="120"/>
      <c r="XBD212" s="120"/>
      <c r="XBE212" s="120"/>
      <c r="XBF212" s="120"/>
      <c r="XBG212" s="120"/>
      <c r="XBH212" s="120"/>
      <c r="XBI212" s="120"/>
      <c r="XBJ212" s="120"/>
      <c r="XBK212" s="120"/>
      <c r="XBL212" s="120"/>
      <c r="XBM212" s="120"/>
      <c r="XBN212" s="120"/>
      <c r="XBO212" s="120"/>
      <c r="XBP212" s="120"/>
      <c r="XBQ212" s="120"/>
      <c r="XBR212" s="120"/>
      <c r="XBS212" s="120"/>
      <c r="XBT212" s="120"/>
      <c r="XBU212" s="120"/>
      <c r="XBV212" s="120"/>
      <c r="XBW212" s="120"/>
      <c r="XBX212" s="120"/>
      <c r="XBY212" s="120"/>
      <c r="XBZ212" s="120"/>
      <c r="XCA212" s="120"/>
      <c r="XCB212" s="120"/>
      <c r="XCC212" s="120"/>
      <c r="XCD212" s="120"/>
      <c r="XCE212" s="120"/>
      <c r="XCF212" s="120"/>
      <c r="XCG212" s="120"/>
      <c r="XCH212" s="120"/>
      <c r="XCI212" s="120"/>
      <c r="XCJ212" s="120"/>
      <c r="XCK212" s="120"/>
      <c r="XCL212" s="120"/>
      <c r="XCM212" s="120"/>
      <c r="XCN212" s="120"/>
      <c r="XCO212" s="120"/>
      <c r="XCP212" s="120"/>
      <c r="XCQ212" s="120"/>
      <c r="XCR212" s="120"/>
      <c r="XCS212" s="120"/>
      <c r="XCT212" s="120"/>
      <c r="XCU212" s="120"/>
      <c r="XCV212" s="120"/>
      <c r="XCW212" s="120"/>
      <c r="XCX212" s="120"/>
      <c r="XCY212" s="120"/>
      <c r="XCZ212" s="120"/>
      <c r="XDA212" s="120"/>
      <c r="XDB212" s="120"/>
      <c r="XDC212" s="120"/>
      <c r="XDD212" s="120"/>
      <c r="XDE212" s="120"/>
      <c r="XDF212" s="120"/>
      <c r="XDG212" s="120"/>
      <c r="XDH212" s="120"/>
      <c r="XDI212" s="120"/>
      <c r="XDJ212" s="120"/>
      <c r="XDK212" s="120"/>
      <c r="XDL212" s="120"/>
      <c r="XDM212" s="120"/>
      <c r="XDN212" s="120"/>
      <c r="XDO212" s="120"/>
      <c r="XDP212" s="120"/>
      <c r="XDQ212" s="120"/>
      <c r="XDR212" s="120"/>
      <c r="XDS212" s="120"/>
      <c r="XDT212" s="120"/>
      <c r="XDU212" s="120"/>
      <c r="XDV212" s="120"/>
      <c r="XDW212" s="120"/>
      <c r="XDX212" s="120"/>
      <c r="XDY212" s="120"/>
      <c r="XDZ212" s="120"/>
      <c r="XEA212" s="120"/>
      <c r="XEB212" s="120"/>
      <c r="XEC212" s="120"/>
      <c r="XED212" s="120"/>
      <c r="XEE212" s="120"/>
      <c r="XEF212" s="120"/>
      <c r="XEG212" s="120"/>
      <c r="XEH212" s="120"/>
      <c r="XEI212" s="120"/>
      <c r="XEJ212" s="120"/>
      <c r="XEK212" s="120"/>
      <c r="XEL212" s="120"/>
      <c r="XEM212" s="120"/>
      <c r="XEN212" s="120"/>
      <c r="XEO212" s="120"/>
      <c r="XEP212" s="120"/>
      <c r="XEQ212" s="120"/>
      <c r="XER212" s="120"/>
      <c r="XES212" s="120"/>
    </row>
    <row r="213" spans="2:16373" ht="15" x14ac:dyDescent="0.25">
      <c r="B213" s="385" t="s">
        <v>250</v>
      </c>
      <c r="C213" s="386"/>
      <c r="D213" s="386"/>
      <c r="E213" s="387"/>
      <c r="F213" s="388" t="s">
        <v>252</v>
      </c>
      <c r="G213" s="389"/>
      <c r="H213" s="389"/>
      <c r="I213" s="389"/>
      <c r="J213" s="390"/>
      <c r="K213" s="390"/>
      <c r="L213" s="391"/>
      <c r="M213" s="385" t="s">
        <v>253</v>
      </c>
      <c r="N213" s="386"/>
      <c r="O213" s="386"/>
      <c r="P213" s="387"/>
      <c r="Q213" s="124"/>
      <c r="R213" s="124"/>
      <c r="S213" s="125"/>
      <c r="T213" s="124"/>
      <c r="U213" s="124"/>
      <c r="V213" s="392"/>
      <c r="W213" s="392"/>
      <c r="X213" s="392"/>
      <c r="Y213" s="393"/>
      <c r="Z213" s="124"/>
      <c r="AA213" s="124"/>
      <c r="AB213" s="394" t="s">
        <v>254</v>
      </c>
      <c r="AC213" s="395"/>
      <c r="AD213" s="395"/>
      <c r="AE213" s="395"/>
      <c r="AF213" s="395"/>
      <c r="AG213" s="395"/>
      <c r="AH213" s="395"/>
      <c r="AI213" s="396"/>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c r="CL213" s="120"/>
      <c r="CM213" s="120"/>
      <c r="CN213" s="120"/>
      <c r="CO213" s="120"/>
      <c r="CP213" s="120"/>
      <c r="CQ213" s="120"/>
      <c r="CR213" s="120"/>
      <c r="CS213" s="120"/>
      <c r="CT213" s="120"/>
      <c r="CU213" s="120"/>
      <c r="CV213" s="120"/>
      <c r="CW213" s="120"/>
      <c r="CX213" s="120"/>
      <c r="CY213" s="120"/>
      <c r="CZ213" s="120"/>
      <c r="DA213" s="120"/>
      <c r="DB213" s="120"/>
      <c r="DC213" s="120"/>
      <c r="DD213" s="120"/>
      <c r="DE213" s="120"/>
      <c r="DF213" s="120"/>
      <c r="DG213" s="120"/>
      <c r="DH213" s="120"/>
      <c r="DI213" s="120"/>
      <c r="DJ213" s="120"/>
      <c r="DK213" s="120"/>
      <c r="DL213" s="120"/>
      <c r="DM213" s="120"/>
      <c r="DN213" s="120"/>
      <c r="DO213" s="120"/>
      <c r="DP213" s="120"/>
      <c r="DQ213" s="120"/>
      <c r="DR213" s="120"/>
      <c r="DS213" s="120"/>
      <c r="DT213" s="120"/>
      <c r="DU213" s="120"/>
      <c r="DV213" s="120"/>
      <c r="DW213" s="120"/>
      <c r="DX213" s="120"/>
      <c r="DY213" s="120"/>
      <c r="DZ213" s="120"/>
      <c r="EA213" s="120"/>
      <c r="EB213" s="120"/>
      <c r="EC213" s="120"/>
      <c r="ED213" s="120"/>
      <c r="EE213" s="120"/>
      <c r="EF213" s="120"/>
      <c r="EG213" s="120"/>
      <c r="EH213" s="120"/>
      <c r="EI213" s="120"/>
      <c r="EJ213" s="120"/>
      <c r="EK213" s="120"/>
      <c r="EL213" s="120"/>
      <c r="EM213" s="120"/>
      <c r="EN213" s="120"/>
      <c r="EO213" s="120"/>
      <c r="EP213" s="120"/>
      <c r="EQ213" s="120"/>
      <c r="ER213" s="120"/>
      <c r="ES213" s="120"/>
      <c r="ET213" s="120"/>
      <c r="EU213" s="120"/>
      <c r="EV213" s="120"/>
      <c r="EW213" s="120"/>
      <c r="EX213" s="120"/>
      <c r="EY213" s="120"/>
      <c r="EZ213" s="120"/>
      <c r="FA213" s="120"/>
      <c r="FB213" s="120"/>
      <c r="FC213" s="120"/>
      <c r="FD213" s="120"/>
      <c r="FE213" s="120"/>
      <c r="FF213" s="120"/>
      <c r="FG213" s="120"/>
      <c r="FH213" s="120"/>
      <c r="FI213" s="120"/>
      <c r="FJ213" s="120"/>
      <c r="FK213" s="120"/>
      <c r="FL213" s="120"/>
      <c r="FM213" s="120"/>
      <c r="FN213" s="120"/>
      <c r="FO213" s="120"/>
      <c r="FP213" s="120"/>
      <c r="FQ213" s="120"/>
      <c r="FR213" s="120"/>
      <c r="FS213" s="120"/>
      <c r="FT213" s="120"/>
      <c r="FU213" s="120"/>
      <c r="FV213" s="120"/>
      <c r="FW213" s="120"/>
      <c r="FX213" s="120"/>
      <c r="FY213" s="120"/>
      <c r="FZ213" s="120"/>
      <c r="GA213" s="120"/>
      <c r="GB213" s="120"/>
      <c r="GC213" s="120"/>
      <c r="GD213" s="120"/>
      <c r="GE213" s="120"/>
      <c r="GF213" s="120"/>
      <c r="GG213" s="120"/>
      <c r="GH213" s="120"/>
      <c r="GI213" s="120"/>
      <c r="GJ213" s="120"/>
      <c r="GK213" s="120"/>
      <c r="GL213" s="120"/>
      <c r="GM213" s="120"/>
      <c r="GN213" s="120"/>
      <c r="GO213" s="120"/>
      <c r="GP213" s="120"/>
      <c r="GQ213" s="120"/>
      <c r="GR213" s="120"/>
      <c r="GS213" s="120"/>
      <c r="GT213" s="120"/>
      <c r="GU213" s="120"/>
      <c r="GV213" s="120"/>
      <c r="GW213" s="120"/>
      <c r="GX213" s="120"/>
      <c r="GY213" s="120"/>
      <c r="GZ213" s="120"/>
      <c r="HA213" s="120"/>
      <c r="HB213" s="120"/>
      <c r="HC213" s="120"/>
      <c r="HD213" s="120"/>
      <c r="HE213" s="120"/>
      <c r="HF213" s="120"/>
      <c r="HG213" s="120"/>
      <c r="HH213" s="120"/>
      <c r="HI213" s="120"/>
      <c r="HJ213" s="120"/>
      <c r="HK213" s="120"/>
      <c r="HL213" s="120"/>
      <c r="HM213" s="120"/>
      <c r="HN213" s="120"/>
      <c r="HO213" s="120"/>
      <c r="HP213" s="120"/>
      <c r="HQ213" s="120"/>
      <c r="HR213" s="120"/>
      <c r="HS213" s="120"/>
      <c r="HT213" s="120"/>
      <c r="HU213" s="120"/>
      <c r="HV213" s="120"/>
      <c r="HW213" s="120"/>
      <c r="HX213" s="120"/>
      <c r="HY213" s="120"/>
      <c r="HZ213" s="120"/>
      <c r="IA213" s="120"/>
      <c r="IB213" s="120"/>
      <c r="IC213" s="120"/>
      <c r="ID213" s="120"/>
      <c r="IE213" s="120"/>
      <c r="IF213" s="120"/>
      <c r="IG213" s="120"/>
      <c r="IH213" s="120"/>
      <c r="II213" s="120"/>
      <c r="IJ213" s="120"/>
      <c r="IK213" s="120"/>
      <c r="IL213" s="120"/>
      <c r="IM213" s="120"/>
      <c r="IN213" s="120"/>
      <c r="IO213" s="120"/>
      <c r="IP213" s="120"/>
      <c r="IQ213" s="120"/>
      <c r="IR213" s="120"/>
      <c r="IS213" s="120"/>
      <c r="IT213" s="120"/>
      <c r="IU213" s="120"/>
      <c r="IV213" s="120"/>
      <c r="IW213" s="120"/>
      <c r="IX213" s="120"/>
      <c r="IY213" s="120"/>
      <c r="IZ213" s="120"/>
      <c r="JA213" s="120"/>
      <c r="JB213" s="120"/>
      <c r="JC213" s="120"/>
      <c r="JD213" s="120"/>
      <c r="JE213" s="120"/>
      <c r="JF213" s="120"/>
      <c r="JG213" s="120"/>
      <c r="JH213" s="120"/>
      <c r="JI213" s="120"/>
      <c r="JJ213" s="120"/>
      <c r="JK213" s="120"/>
      <c r="JL213" s="120"/>
      <c r="JM213" s="120"/>
      <c r="JN213" s="120"/>
      <c r="JO213" s="120"/>
      <c r="JP213" s="120"/>
      <c r="JQ213" s="120"/>
      <c r="JR213" s="120"/>
      <c r="JS213" s="120"/>
      <c r="JT213" s="120"/>
      <c r="JU213" s="120"/>
      <c r="JV213" s="120"/>
      <c r="JW213" s="120"/>
      <c r="JX213" s="120"/>
      <c r="JY213" s="120"/>
      <c r="JZ213" s="120"/>
      <c r="KA213" s="120"/>
      <c r="KB213" s="120"/>
      <c r="KC213" s="120"/>
      <c r="KD213" s="120"/>
      <c r="KE213" s="120"/>
      <c r="KF213" s="120"/>
      <c r="KG213" s="120"/>
      <c r="KH213" s="120"/>
      <c r="KI213" s="120"/>
      <c r="KJ213" s="120"/>
      <c r="KK213" s="120"/>
      <c r="KL213" s="120"/>
      <c r="KM213" s="120"/>
      <c r="KN213" s="120"/>
      <c r="KO213" s="120"/>
      <c r="KP213" s="120"/>
      <c r="KQ213" s="120"/>
      <c r="KR213" s="120"/>
      <c r="KS213" s="120"/>
      <c r="KT213" s="120"/>
      <c r="KU213" s="120"/>
      <c r="KV213" s="120"/>
      <c r="KW213" s="120"/>
      <c r="KX213" s="120"/>
      <c r="KY213" s="120"/>
      <c r="KZ213" s="120"/>
      <c r="LA213" s="120"/>
      <c r="LB213" s="120"/>
      <c r="LC213" s="120"/>
      <c r="LD213" s="120"/>
      <c r="LE213" s="120"/>
      <c r="LF213" s="120"/>
      <c r="LG213" s="120"/>
      <c r="LH213" s="120"/>
      <c r="LI213" s="120"/>
      <c r="LJ213" s="120"/>
      <c r="LK213" s="120"/>
      <c r="LL213" s="120"/>
      <c r="LM213" s="120"/>
      <c r="LN213" s="120"/>
      <c r="LO213" s="120"/>
      <c r="LP213" s="120"/>
      <c r="LQ213" s="120"/>
      <c r="LR213" s="120"/>
      <c r="LS213" s="120"/>
      <c r="LT213" s="120"/>
      <c r="LU213" s="120"/>
      <c r="LV213" s="120"/>
      <c r="LW213" s="120"/>
      <c r="LX213" s="120"/>
      <c r="LY213" s="120"/>
      <c r="LZ213" s="120"/>
      <c r="MA213" s="120"/>
      <c r="MB213" s="120"/>
      <c r="MC213" s="120"/>
      <c r="MD213" s="120"/>
      <c r="ME213" s="120"/>
      <c r="MF213" s="120"/>
      <c r="MG213" s="120"/>
      <c r="MH213" s="120"/>
      <c r="MI213" s="120"/>
      <c r="MJ213" s="120"/>
      <c r="MK213" s="120"/>
      <c r="ML213" s="120"/>
      <c r="MM213" s="120"/>
      <c r="MN213" s="120"/>
      <c r="MO213" s="120"/>
      <c r="MP213" s="120"/>
      <c r="MQ213" s="120"/>
      <c r="MR213" s="120"/>
      <c r="MS213" s="120"/>
      <c r="MT213" s="120"/>
      <c r="MU213" s="120"/>
      <c r="MV213" s="120"/>
      <c r="MW213" s="120"/>
      <c r="MX213" s="120"/>
      <c r="MY213" s="120"/>
      <c r="MZ213" s="120"/>
      <c r="NA213" s="120"/>
      <c r="NB213" s="120"/>
      <c r="NC213" s="120"/>
      <c r="ND213" s="120"/>
      <c r="NE213" s="120"/>
      <c r="NF213" s="120"/>
      <c r="NG213" s="120"/>
      <c r="NH213" s="120"/>
      <c r="NI213" s="120"/>
      <c r="NJ213" s="120"/>
      <c r="NK213" s="120"/>
      <c r="NL213" s="120"/>
      <c r="NM213" s="120"/>
      <c r="NN213" s="120"/>
      <c r="NO213" s="120"/>
      <c r="NP213" s="120"/>
      <c r="NQ213" s="120"/>
      <c r="NR213" s="120"/>
      <c r="NS213" s="120"/>
      <c r="NT213" s="120"/>
      <c r="NU213" s="120"/>
      <c r="NV213" s="120"/>
      <c r="NW213" s="120"/>
      <c r="NX213" s="120"/>
      <c r="NY213" s="120"/>
      <c r="NZ213" s="120"/>
      <c r="OA213" s="120"/>
      <c r="OB213" s="120"/>
      <c r="OC213" s="120"/>
      <c r="OD213" s="120"/>
      <c r="OE213" s="120"/>
      <c r="OF213" s="120"/>
      <c r="OG213" s="120"/>
      <c r="OH213" s="120"/>
      <c r="OI213" s="120"/>
      <c r="OJ213" s="120"/>
      <c r="OK213" s="120"/>
      <c r="OL213" s="120"/>
      <c r="OM213" s="120"/>
      <c r="ON213" s="120"/>
      <c r="OO213" s="120"/>
      <c r="OP213" s="120"/>
      <c r="OQ213" s="120"/>
      <c r="OR213" s="120"/>
      <c r="OS213" s="120"/>
      <c r="OT213" s="120"/>
      <c r="OU213" s="120"/>
      <c r="OV213" s="120"/>
      <c r="OW213" s="120"/>
      <c r="OX213" s="120"/>
      <c r="OY213" s="120"/>
      <c r="OZ213" s="120"/>
      <c r="PA213" s="120"/>
      <c r="PB213" s="120"/>
      <c r="PC213" s="120"/>
      <c r="PD213" s="120"/>
      <c r="PE213" s="120"/>
      <c r="PF213" s="120"/>
      <c r="PG213" s="120"/>
      <c r="PH213" s="120"/>
      <c r="PI213" s="120"/>
      <c r="PJ213" s="120"/>
      <c r="PK213" s="120"/>
      <c r="PL213" s="120"/>
      <c r="PM213" s="120"/>
      <c r="PN213" s="120"/>
      <c r="PO213" s="120"/>
      <c r="PP213" s="120"/>
      <c r="PQ213" s="120"/>
      <c r="PR213" s="120"/>
      <c r="PS213" s="120"/>
      <c r="PT213" s="120"/>
      <c r="PU213" s="120"/>
      <c r="PV213" s="120"/>
      <c r="PW213" s="120"/>
      <c r="PX213" s="120"/>
      <c r="PY213" s="120"/>
      <c r="PZ213" s="120"/>
      <c r="QA213" s="120"/>
      <c r="QB213" s="120"/>
      <c r="QC213" s="120"/>
      <c r="QD213" s="120"/>
      <c r="QE213" s="120"/>
      <c r="QF213" s="120"/>
      <c r="QG213" s="120"/>
      <c r="QH213" s="120"/>
      <c r="QI213" s="120"/>
      <c r="QJ213" s="120"/>
      <c r="QK213" s="120"/>
      <c r="QL213" s="120"/>
      <c r="QM213" s="120"/>
      <c r="QN213" s="120"/>
      <c r="QO213" s="120"/>
      <c r="QP213" s="120"/>
      <c r="QQ213" s="120"/>
      <c r="QR213" s="120"/>
      <c r="QS213" s="120"/>
      <c r="QT213" s="120"/>
      <c r="QU213" s="120"/>
      <c r="QV213" s="120"/>
      <c r="QW213" s="120"/>
      <c r="QX213" s="120"/>
      <c r="QY213" s="120"/>
      <c r="QZ213" s="120"/>
      <c r="RA213" s="120"/>
      <c r="RB213" s="120"/>
      <c r="RC213" s="120"/>
      <c r="RD213" s="120"/>
      <c r="RE213" s="120"/>
      <c r="RF213" s="120"/>
      <c r="RG213" s="120"/>
      <c r="RH213" s="120"/>
      <c r="RI213" s="120"/>
      <c r="RJ213" s="120"/>
      <c r="RK213" s="120"/>
      <c r="RL213" s="120"/>
      <c r="RM213" s="120"/>
      <c r="RN213" s="120"/>
      <c r="RO213" s="120"/>
      <c r="RP213" s="120"/>
      <c r="RQ213" s="120"/>
      <c r="RR213" s="120"/>
      <c r="RS213" s="120"/>
      <c r="RT213" s="120"/>
      <c r="RU213" s="120"/>
      <c r="RV213" s="120"/>
      <c r="RW213" s="120"/>
      <c r="RX213" s="120"/>
      <c r="RY213" s="120"/>
      <c r="RZ213" s="120"/>
      <c r="SA213" s="120"/>
      <c r="SB213" s="120"/>
      <c r="SC213" s="120"/>
      <c r="SD213" s="120"/>
      <c r="SE213" s="120"/>
      <c r="SF213" s="120"/>
      <c r="SG213" s="120"/>
      <c r="SH213" s="120"/>
      <c r="SI213" s="120"/>
      <c r="SJ213" s="120"/>
      <c r="SK213" s="120"/>
      <c r="SL213" s="120"/>
      <c r="SM213" s="120"/>
      <c r="SN213" s="120"/>
      <c r="SO213" s="120"/>
      <c r="SP213" s="120"/>
      <c r="SQ213" s="120"/>
      <c r="SR213" s="120"/>
      <c r="SS213" s="120"/>
      <c r="ST213" s="120"/>
      <c r="SU213" s="120"/>
      <c r="SV213" s="120"/>
      <c r="SW213" s="120"/>
      <c r="SX213" s="120"/>
      <c r="SY213" s="120"/>
      <c r="SZ213" s="120"/>
      <c r="TA213" s="120"/>
      <c r="TB213" s="120"/>
      <c r="TC213" s="120"/>
      <c r="TD213" s="120"/>
      <c r="TE213" s="120"/>
      <c r="TF213" s="120"/>
      <c r="TG213" s="120"/>
      <c r="TH213" s="120"/>
      <c r="TI213" s="120"/>
      <c r="TJ213" s="120"/>
      <c r="TK213" s="120"/>
      <c r="TL213" s="120"/>
      <c r="TM213" s="120"/>
      <c r="TN213" s="120"/>
      <c r="TO213" s="120"/>
      <c r="TP213" s="120"/>
      <c r="TQ213" s="120"/>
      <c r="TR213" s="120"/>
      <c r="TS213" s="120"/>
      <c r="TT213" s="120"/>
      <c r="TU213" s="120"/>
      <c r="TV213" s="120"/>
      <c r="TW213" s="120"/>
      <c r="TX213" s="120"/>
      <c r="TY213" s="120"/>
      <c r="TZ213" s="120"/>
      <c r="UA213" s="120"/>
      <c r="UB213" s="120"/>
      <c r="UC213" s="120"/>
      <c r="UD213" s="120"/>
      <c r="UE213" s="120"/>
      <c r="UF213" s="120"/>
      <c r="UG213" s="120"/>
      <c r="UH213" s="120"/>
      <c r="UI213" s="120"/>
      <c r="UJ213" s="120"/>
      <c r="UK213" s="120"/>
      <c r="UL213" s="120"/>
      <c r="UM213" s="120"/>
      <c r="UN213" s="120"/>
      <c r="UO213" s="120"/>
      <c r="UP213" s="120"/>
      <c r="UQ213" s="120"/>
      <c r="UR213" s="120"/>
      <c r="US213" s="120"/>
      <c r="UT213" s="120"/>
      <c r="UU213" s="120"/>
      <c r="UV213" s="120"/>
      <c r="UW213" s="120"/>
      <c r="UX213" s="120"/>
      <c r="UY213" s="120"/>
      <c r="UZ213" s="120"/>
      <c r="VA213" s="120"/>
      <c r="VB213" s="120"/>
      <c r="VC213" s="120"/>
      <c r="VD213" s="120"/>
      <c r="VE213" s="120"/>
      <c r="VF213" s="120"/>
      <c r="VG213" s="120"/>
      <c r="VH213" s="120"/>
      <c r="VI213" s="120"/>
      <c r="VJ213" s="120"/>
      <c r="VK213" s="120"/>
      <c r="VL213" s="120"/>
      <c r="VM213" s="120"/>
      <c r="VN213" s="120"/>
      <c r="VO213" s="120"/>
      <c r="VP213" s="120"/>
      <c r="VQ213" s="120"/>
      <c r="VR213" s="120"/>
      <c r="VS213" s="120"/>
      <c r="VT213" s="120"/>
      <c r="VU213" s="120"/>
      <c r="VV213" s="120"/>
      <c r="VW213" s="120"/>
      <c r="VX213" s="120"/>
      <c r="VY213" s="120"/>
      <c r="VZ213" s="120"/>
      <c r="WA213" s="120"/>
      <c r="WB213" s="120"/>
      <c r="WC213" s="120"/>
      <c r="WD213" s="120"/>
      <c r="WE213" s="120"/>
      <c r="WF213" s="120"/>
      <c r="WG213" s="120"/>
      <c r="WH213" s="120"/>
      <c r="WI213" s="120"/>
      <c r="WJ213" s="120"/>
      <c r="WK213" s="120"/>
      <c r="WL213" s="120"/>
      <c r="WM213" s="120"/>
      <c r="WN213" s="120"/>
      <c r="WO213" s="120"/>
      <c r="WP213" s="120"/>
      <c r="WQ213" s="120"/>
      <c r="WR213" s="120"/>
      <c r="WS213" s="120"/>
      <c r="WT213" s="120"/>
      <c r="WU213" s="120"/>
      <c r="WV213" s="120"/>
      <c r="WW213" s="120"/>
      <c r="WX213" s="120"/>
      <c r="WY213" s="120"/>
      <c r="WZ213" s="120"/>
      <c r="XA213" s="120"/>
      <c r="XB213" s="120"/>
      <c r="XC213" s="120"/>
      <c r="XD213" s="120"/>
      <c r="XE213" s="120"/>
      <c r="XF213" s="120"/>
      <c r="XG213" s="120"/>
      <c r="XH213" s="120"/>
      <c r="XI213" s="120"/>
      <c r="XJ213" s="120"/>
      <c r="XK213" s="120"/>
      <c r="XL213" s="120"/>
      <c r="XM213" s="120"/>
      <c r="XN213" s="120"/>
      <c r="XO213" s="120"/>
      <c r="XP213" s="120"/>
      <c r="XQ213" s="120"/>
      <c r="XR213" s="120"/>
      <c r="XS213" s="120"/>
      <c r="XT213" s="120"/>
      <c r="XU213" s="120"/>
      <c r="XV213" s="120"/>
      <c r="XW213" s="120"/>
      <c r="XX213" s="120"/>
      <c r="XY213" s="120"/>
      <c r="XZ213" s="120"/>
      <c r="YA213" s="120"/>
      <c r="YB213" s="120"/>
      <c r="YC213" s="120"/>
      <c r="YD213" s="120"/>
      <c r="YE213" s="120"/>
      <c r="YF213" s="120"/>
      <c r="YG213" s="120"/>
      <c r="YH213" s="120"/>
      <c r="YI213" s="120"/>
      <c r="YJ213" s="120"/>
      <c r="YK213" s="120"/>
      <c r="YL213" s="120"/>
      <c r="YM213" s="120"/>
      <c r="YN213" s="120"/>
      <c r="YO213" s="120"/>
      <c r="YP213" s="120"/>
      <c r="YQ213" s="120"/>
      <c r="YR213" s="120"/>
      <c r="YS213" s="120"/>
      <c r="YT213" s="120"/>
      <c r="YU213" s="120"/>
      <c r="YV213" s="120"/>
      <c r="YW213" s="120"/>
      <c r="YX213" s="120"/>
      <c r="YY213" s="120"/>
      <c r="YZ213" s="120"/>
      <c r="ZA213" s="120"/>
      <c r="ZB213" s="120"/>
      <c r="ZC213" s="120"/>
      <c r="ZD213" s="120"/>
      <c r="ZE213" s="120"/>
      <c r="ZF213" s="120"/>
      <c r="ZG213" s="120"/>
      <c r="ZH213" s="120"/>
      <c r="ZI213" s="120"/>
      <c r="ZJ213" s="120"/>
      <c r="ZK213" s="120"/>
      <c r="ZL213" s="120"/>
      <c r="ZM213" s="120"/>
      <c r="ZN213" s="120"/>
      <c r="ZO213" s="120"/>
      <c r="ZP213" s="120"/>
      <c r="ZQ213" s="120"/>
      <c r="ZR213" s="120"/>
      <c r="ZS213" s="120"/>
      <c r="ZT213" s="120"/>
      <c r="ZU213" s="120"/>
      <c r="ZV213" s="120"/>
      <c r="ZW213" s="120"/>
      <c r="ZX213" s="120"/>
      <c r="ZY213" s="120"/>
      <c r="ZZ213" s="120"/>
      <c r="AAA213" s="120"/>
      <c r="AAB213" s="120"/>
      <c r="AAC213" s="120"/>
      <c r="AAD213" s="120"/>
      <c r="AAE213" s="120"/>
      <c r="AAF213" s="120"/>
      <c r="AAG213" s="120"/>
      <c r="AAH213" s="120"/>
      <c r="AAI213" s="120"/>
      <c r="AAJ213" s="120"/>
      <c r="AAK213" s="120"/>
      <c r="AAL213" s="120"/>
      <c r="AAM213" s="120"/>
      <c r="AAN213" s="120"/>
      <c r="AAO213" s="120"/>
      <c r="AAP213" s="120"/>
      <c r="AAQ213" s="120"/>
      <c r="AAR213" s="120"/>
      <c r="AAS213" s="120"/>
      <c r="AAT213" s="120"/>
      <c r="AAU213" s="120"/>
      <c r="AAV213" s="120"/>
      <c r="AAW213" s="120"/>
      <c r="AAX213" s="120"/>
      <c r="AAY213" s="120"/>
      <c r="AAZ213" s="120"/>
      <c r="ABA213" s="120"/>
      <c r="ABB213" s="120"/>
      <c r="ABC213" s="120"/>
      <c r="ABD213" s="120"/>
      <c r="ABE213" s="120"/>
      <c r="ABF213" s="120"/>
      <c r="ABG213" s="120"/>
      <c r="ABH213" s="120"/>
      <c r="ABI213" s="120"/>
      <c r="ABJ213" s="120"/>
      <c r="ABK213" s="120"/>
      <c r="ABL213" s="120"/>
      <c r="ABM213" s="120"/>
      <c r="ABN213" s="120"/>
      <c r="ABO213" s="120"/>
      <c r="ABP213" s="120"/>
      <c r="ABQ213" s="120"/>
      <c r="ABR213" s="120"/>
      <c r="ABS213" s="120"/>
      <c r="ABT213" s="120"/>
      <c r="ABU213" s="120"/>
      <c r="ABV213" s="120"/>
      <c r="ABW213" s="120"/>
      <c r="ABX213" s="120"/>
      <c r="ABY213" s="120"/>
      <c r="ABZ213" s="120"/>
      <c r="ACA213" s="120"/>
      <c r="ACB213" s="120"/>
      <c r="ACC213" s="120"/>
      <c r="ACD213" s="120"/>
      <c r="ACE213" s="120"/>
      <c r="ACF213" s="120"/>
      <c r="ACG213" s="120"/>
      <c r="ACH213" s="120"/>
      <c r="ACI213" s="120"/>
      <c r="ACJ213" s="120"/>
      <c r="ACK213" s="120"/>
      <c r="ACL213" s="120"/>
      <c r="ACM213" s="120"/>
      <c r="ACN213" s="120"/>
      <c r="ACO213" s="120"/>
      <c r="ACP213" s="120"/>
      <c r="ACQ213" s="120"/>
      <c r="ACR213" s="120"/>
      <c r="ACS213" s="120"/>
      <c r="ACT213" s="120"/>
      <c r="ACU213" s="120"/>
      <c r="ACV213" s="120"/>
      <c r="ACW213" s="120"/>
      <c r="ACX213" s="120"/>
      <c r="ACY213" s="120"/>
      <c r="ACZ213" s="120"/>
      <c r="ADA213" s="120"/>
      <c r="ADB213" s="120"/>
      <c r="ADC213" s="120"/>
      <c r="ADD213" s="120"/>
      <c r="ADE213" s="120"/>
      <c r="ADF213" s="120"/>
      <c r="ADG213" s="120"/>
      <c r="ADH213" s="120"/>
      <c r="ADI213" s="120"/>
      <c r="ADJ213" s="120"/>
      <c r="ADK213" s="120"/>
      <c r="ADL213" s="120"/>
      <c r="ADM213" s="120"/>
      <c r="ADN213" s="120"/>
      <c r="ADO213" s="120"/>
      <c r="ADP213" s="120"/>
      <c r="ADQ213" s="120"/>
      <c r="ADR213" s="120"/>
      <c r="ADS213" s="120"/>
      <c r="ADT213" s="120"/>
      <c r="ADU213" s="120"/>
      <c r="ADV213" s="120"/>
      <c r="ADW213" s="120"/>
      <c r="ADX213" s="120"/>
      <c r="ADY213" s="120"/>
      <c r="ADZ213" s="120"/>
      <c r="AEA213" s="120"/>
      <c r="AEB213" s="120"/>
      <c r="AEC213" s="120"/>
      <c r="AED213" s="120"/>
      <c r="AEE213" s="120"/>
      <c r="AEF213" s="120"/>
      <c r="AEG213" s="120"/>
      <c r="AEH213" s="120"/>
      <c r="AEI213" s="120"/>
      <c r="AEJ213" s="120"/>
      <c r="AEK213" s="120"/>
      <c r="AEL213" s="120"/>
      <c r="AEM213" s="120"/>
      <c r="AEN213" s="120"/>
      <c r="AEO213" s="120"/>
      <c r="AEP213" s="120"/>
      <c r="AEQ213" s="120"/>
      <c r="AER213" s="120"/>
      <c r="AES213" s="120"/>
      <c r="AET213" s="120"/>
      <c r="AEU213" s="120"/>
      <c r="AEV213" s="120"/>
      <c r="AEW213" s="120"/>
      <c r="AEX213" s="120"/>
      <c r="AEY213" s="120"/>
      <c r="AEZ213" s="120"/>
      <c r="AFA213" s="120"/>
      <c r="AFB213" s="120"/>
      <c r="AFC213" s="120"/>
      <c r="AFD213" s="120"/>
      <c r="AFE213" s="120"/>
      <c r="AFF213" s="120"/>
      <c r="AFG213" s="120"/>
      <c r="AFH213" s="120"/>
      <c r="AFI213" s="120"/>
      <c r="AFJ213" s="120"/>
      <c r="AFK213" s="120"/>
      <c r="AFL213" s="120"/>
      <c r="AFM213" s="120"/>
      <c r="AFN213" s="120"/>
      <c r="AFO213" s="120"/>
      <c r="AFP213" s="120"/>
      <c r="AFQ213" s="120"/>
      <c r="AFR213" s="120"/>
      <c r="AFS213" s="120"/>
      <c r="AFT213" s="120"/>
      <c r="AFU213" s="120"/>
      <c r="AFV213" s="120"/>
      <c r="AFW213" s="120"/>
      <c r="AFX213" s="120"/>
      <c r="AFY213" s="120"/>
      <c r="AFZ213" s="120"/>
      <c r="AGA213" s="120"/>
      <c r="AGB213" s="120"/>
      <c r="AGC213" s="120"/>
      <c r="AGD213" s="120"/>
      <c r="AGE213" s="120"/>
      <c r="AGF213" s="120"/>
      <c r="AGG213" s="120"/>
      <c r="AGH213" s="120"/>
      <c r="AGI213" s="120"/>
      <c r="AGJ213" s="120"/>
      <c r="AGK213" s="120"/>
      <c r="AGL213" s="120"/>
      <c r="AGM213" s="120"/>
      <c r="AGN213" s="120"/>
      <c r="AGO213" s="120"/>
      <c r="AGP213" s="120"/>
      <c r="AGQ213" s="120"/>
      <c r="AGR213" s="120"/>
      <c r="AGS213" s="120"/>
      <c r="AGT213" s="120"/>
      <c r="AGU213" s="120"/>
      <c r="AGV213" s="120"/>
      <c r="AGW213" s="120"/>
      <c r="AGX213" s="120"/>
      <c r="AGY213" s="120"/>
      <c r="AGZ213" s="120"/>
      <c r="AHA213" s="120"/>
      <c r="AHB213" s="120"/>
      <c r="AHC213" s="120"/>
      <c r="AHD213" s="120"/>
      <c r="AHE213" s="120"/>
      <c r="AHF213" s="120"/>
      <c r="AHG213" s="120"/>
      <c r="AHH213" s="120"/>
      <c r="AHI213" s="120"/>
      <c r="AHJ213" s="120"/>
      <c r="AHK213" s="120"/>
      <c r="AHL213" s="120"/>
      <c r="AHM213" s="120"/>
      <c r="AHN213" s="120"/>
      <c r="AHO213" s="120"/>
      <c r="AHP213" s="120"/>
      <c r="AHQ213" s="120"/>
      <c r="AHR213" s="120"/>
      <c r="AHS213" s="120"/>
      <c r="AHT213" s="120"/>
      <c r="AHU213" s="120"/>
      <c r="AHV213" s="120"/>
      <c r="AHW213" s="120"/>
      <c r="AHX213" s="120"/>
      <c r="AHY213" s="120"/>
      <c r="AHZ213" s="120"/>
      <c r="AIA213" s="120"/>
      <c r="AIB213" s="120"/>
      <c r="AIC213" s="120"/>
      <c r="AID213" s="120"/>
      <c r="AIE213" s="120"/>
      <c r="AIF213" s="120"/>
      <c r="AIG213" s="120"/>
      <c r="AIH213" s="120"/>
      <c r="AII213" s="120"/>
      <c r="AIJ213" s="120"/>
      <c r="AIK213" s="120"/>
      <c r="AIL213" s="120"/>
      <c r="AIM213" s="120"/>
      <c r="AIN213" s="120"/>
      <c r="AIO213" s="120"/>
      <c r="AIP213" s="120"/>
      <c r="AIQ213" s="120"/>
      <c r="AIR213" s="120"/>
      <c r="AIS213" s="120"/>
      <c r="AIT213" s="120"/>
      <c r="AIU213" s="120"/>
      <c r="AIV213" s="120"/>
      <c r="AIW213" s="120"/>
      <c r="AIX213" s="120"/>
      <c r="AIY213" s="120"/>
      <c r="AIZ213" s="120"/>
      <c r="AJA213" s="120"/>
      <c r="AJB213" s="120"/>
      <c r="AJC213" s="120"/>
      <c r="AJD213" s="120"/>
      <c r="AJE213" s="120"/>
      <c r="AJF213" s="120"/>
      <c r="AJG213" s="120"/>
      <c r="AJH213" s="120"/>
      <c r="AJI213" s="120"/>
      <c r="AJJ213" s="120"/>
      <c r="AJK213" s="120"/>
      <c r="AJL213" s="120"/>
      <c r="AJM213" s="120"/>
      <c r="AJN213" s="120"/>
      <c r="AJO213" s="120"/>
      <c r="AJP213" s="120"/>
      <c r="AJQ213" s="120"/>
      <c r="AJR213" s="120"/>
      <c r="AJS213" s="120"/>
      <c r="AJT213" s="120"/>
      <c r="AJU213" s="120"/>
      <c r="AJV213" s="120"/>
      <c r="AJW213" s="120"/>
      <c r="AJX213" s="120"/>
      <c r="AJY213" s="120"/>
      <c r="AJZ213" s="120"/>
      <c r="AKA213" s="120"/>
      <c r="AKB213" s="120"/>
      <c r="AKC213" s="120"/>
      <c r="AKD213" s="120"/>
      <c r="AKE213" s="120"/>
      <c r="AKF213" s="120"/>
      <c r="AKG213" s="120"/>
      <c r="AKH213" s="120"/>
      <c r="AKI213" s="120"/>
      <c r="AKJ213" s="120"/>
      <c r="AKK213" s="120"/>
      <c r="AKL213" s="120"/>
      <c r="AKM213" s="120"/>
      <c r="AKN213" s="120"/>
      <c r="AKO213" s="120"/>
      <c r="AKP213" s="120"/>
      <c r="AKQ213" s="120"/>
      <c r="AKR213" s="120"/>
      <c r="AKS213" s="120"/>
      <c r="AKT213" s="120"/>
      <c r="AKU213" s="120"/>
      <c r="AKV213" s="120"/>
      <c r="AKW213" s="120"/>
      <c r="AKX213" s="120"/>
      <c r="AKY213" s="120"/>
      <c r="AKZ213" s="120"/>
      <c r="ALA213" s="120"/>
      <c r="ALB213" s="120"/>
      <c r="ALC213" s="120"/>
      <c r="ALD213" s="120"/>
      <c r="ALE213" s="120"/>
      <c r="ALF213" s="120"/>
      <c r="ALG213" s="120"/>
      <c r="ALH213" s="120"/>
      <c r="ALI213" s="120"/>
      <c r="ALJ213" s="120"/>
      <c r="ALK213" s="120"/>
      <c r="ALL213" s="120"/>
      <c r="ALM213" s="120"/>
      <c r="ALN213" s="120"/>
      <c r="ALO213" s="120"/>
      <c r="ALP213" s="120"/>
      <c r="ALQ213" s="120"/>
      <c r="ALR213" s="120"/>
      <c r="ALS213" s="120"/>
      <c r="ALT213" s="120"/>
      <c r="ALU213" s="120"/>
      <c r="ALV213" s="120"/>
      <c r="ALW213" s="120"/>
      <c r="ALX213" s="120"/>
      <c r="ALY213" s="120"/>
      <c r="ALZ213" s="120"/>
      <c r="AMA213" s="120"/>
      <c r="AMB213" s="120"/>
      <c r="AMC213" s="120"/>
      <c r="AMD213" s="120"/>
      <c r="AME213" s="120"/>
      <c r="AMF213" s="120"/>
      <c r="AMG213" s="120"/>
      <c r="AMH213" s="120"/>
      <c r="AMI213" s="120"/>
      <c r="AMJ213" s="120"/>
      <c r="AMK213" s="120"/>
      <c r="AML213" s="120"/>
      <c r="AMM213" s="120"/>
      <c r="AMN213" s="120"/>
      <c r="AMO213" s="120"/>
      <c r="AMP213" s="120"/>
      <c r="AMQ213" s="120"/>
      <c r="AMR213" s="120"/>
      <c r="AMS213" s="120"/>
      <c r="AMT213" s="120"/>
      <c r="AMU213" s="120"/>
      <c r="AMV213" s="120"/>
      <c r="AMW213" s="120"/>
      <c r="AMX213" s="120"/>
      <c r="AMY213" s="120"/>
      <c r="AMZ213" s="120"/>
      <c r="ANA213" s="120"/>
      <c r="ANB213" s="120"/>
      <c r="ANC213" s="120"/>
      <c r="AND213" s="120"/>
      <c r="ANE213" s="120"/>
      <c r="ANF213" s="120"/>
      <c r="ANG213" s="120"/>
      <c r="ANH213" s="120"/>
      <c r="ANI213" s="120"/>
      <c r="ANJ213" s="120"/>
      <c r="ANK213" s="120"/>
      <c r="ANL213" s="120"/>
      <c r="ANM213" s="120"/>
      <c r="ANN213" s="120"/>
      <c r="ANO213" s="120"/>
      <c r="ANP213" s="120"/>
      <c r="ANQ213" s="120"/>
      <c r="ANR213" s="120"/>
      <c r="ANS213" s="120"/>
      <c r="ANT213" s="120"/>
      <c r="ANU213" s="120"/>
      <c r="ANV213" s="120"/>
      <c r="ANW213" s="120"/>
      <c r="ANX213" s="120"/>
      <c r="ANY213" s="120"/>
      <c r="ANZ213" s="120"/>
      <c r="AOA213" s="120"/>
      <c r="AOB213" s="120"/>
      <c r="AOC213" s="120"/>
      <c r="AOD213" s="120"/>
      <c r="AOE213" s="120"/>
      <c r="AOF213" s="120"/>
      <c r="AOG213" s="120"/>
      <c r="AOH213" s="120"/>
      <c r="AOI213" s="120"/>
      <c r="AOJ213" s="120"/>
      <c r="AOK213" s="120"/>
      <c r="AOL213" s="120"/>
      <c r="AOM213" s="120"/>
      <c r="AON213" s="120"/>
      <c r="AOO213" s="120"/>
      <c r="AOP213" s="120"/>
      <c r="AOQ213" s="120"/>
      <c r="AOR213" s="120"/>
      <c r="AOS213" s="120"/>
      <c r="AOT213" s="120"/>
      <c r="AOU213" s="120"/>
      <c r="AOV213" s="120"/>
      <c r="AOW213" s="120"/>
      <c r="AOX213" s="120"/>
      <c r="AOY213" s="120"/>
      <c r="AOZ213" s="120"/>
      <c r="APA213" s="120"/>
      <c r="APB213" s="120"/>
      <c r="APC213" s="120"/>
      <c r="APD213" s="120"/>
      <c r="APE213" s="120"/>
      <c r="APF213" s="120"/>
      <c r="APG213" s="120"/>
      <c r="APH213" s="120"/>
      <c r="API213" s="120"/>
      <c r="APJ213" s="120"/>
      <c r="APK213" s="120"/>
      <c r="APL213" s="120"/>
      <c r="APM213" s="120"/>
      <c r="APN213" s="120"/>
      <c r="APO213" s="120"/>
      <c r="APP213" s="120"/>
      <c r="APQ213" s="120"/>
      <c r="APR213" s="120"/>
      <c r="APS213" s="120"/>
      <c r="APT213" s="120"/>
      <c r="APU213" s="120"/>
      <c r="APV213" s="120"/>
      <c r="APW213" s="120"/>
      <c r="APX213" s="120"/>
      <c r="APY213" s="120"/>
      <c r="APZ213" s="120"/>
      <c r="AQA213" s="120"/>
      <c r="AQB213" s="120"/>
      <c r="AQC213" s="120"/>
      <c r="AQD213" s="120"/>
      <c r="AQE213" s="120"/>
      <c r="AQF213" s="120"/>
      <c r="AQG213" s="120"/>
      <c r="AQH213" s="120"/>
      <c r="AQI213" s="120"/>
      <c r="AQJ213" s="120"/>
      <c r="AQK213" s="120"/>
      <c r="AQL213" s="120"/>
      <c r="AQM213" s="120"/>
      <c r="AQN213" s="120"/>
      <c r="AQO213" s="120"/>
      <c r="AQP213" s="120"/>
      <c r="AQQ213" s="120"/>
      <c r="AQR213" s="120"/>
      <c r="AQS213" s="120"/>
      <c r="AQT213" s="120"/>
      <c r="AQU213" s="120"/>
      <c r="AQV213" s="120"/>
      <c r="AQW213" s="120"/>
      <c r="AQX213" s="120"/>
      <c r="AQY213" s="120"/>
      <c r="AQZ213" s="120"/>
      <c r="ARA213" s="120"/>
      <c r="ARB213" s="120"/>
      <c r="ARC213" s="120"/>
      <c r="ARD213" s="120"/>
      <c r="ARE213" s="120"/>
      <c r="ARF213" s="120"/>
      <c r="ARG213" s="120"/>
      <c r="ARH213" s="120"/>
      <c r="ARI213" s="120"/>
      <c r="ARJ213" s="120"/>
      <c r="ARK213" s="120"/>
      <c r="ARL213" s="120"/>
      <c r="ARM213" s="120"/>
      <c r="ARN213" s="120"/>
      <c r="ARO213" s="120"/>
      <c r="ARP213" s="120"/>
      <c r="ARQ213" s="120"/>
      <c r="ARR213" s="120"/>
      <c r="ARS213" s="120"/>
      <c r="ART213" s="120"/>
      <c r="ARU213" s="120"/>
      <c r="ARV213" s="120"/>
      <c r="ARW213" s="120"/>
      <c r="ARX213" s="120"/>
      <c r="ARY213" s="120"/>
      <c r="ARZ213" s="120"/>
      <c r="ASA213" s="120"/>
      <c r="ASB213" s="120"/>
      <c r="ASC213" s="120"/>
      <c r="ASD213" s="120"/>
      <c r="ASE213" s="120"/>
      <c r="ASF213" s="120"/>
      <c r="ASG213" s="120"/>
      <c r="ASH213" s="120"/>
      <c r="ASI213" s="120"/>
      <c r="ASJ213" s="120"/>
      <c r="ASK213" s="120"/>
      <c r="ASL213" s="120"/>
      <c r="ASM213" s="120"/>
      <c r="ASN213" s="120"/>
      <c r="ASO213" s="120"/>
      <c r="ASP213" s="120"/>
      <c r="ASQ213" s="120"/>
      <c r="ASR213" s="120"/>
      <c r="ASS213" s="120"/>
      <c r="AST213" s="120"/>
      <c r="ASU213" s="120"/>
      <c r="ASV213" s="120"/>
      <c r="ASW213" s="120"/>
      <c r="ASX213" s="120"/>
      <c r="ASY213" s="120"/>
      <c r="ASZ213" s="120"/>
      <c r="ATA213" s="120"/>
      <c r="ATB213" s="120"/>
      <c r="ATC213" s="120"/>
      <c r="ATD213" s="120"/>
      <c r="ATE213" s="120"/>
      <c r="ATF213" s="120"/>
      <c r="ATG213" s="120"/>
      <c r="ATH213" s="120"/>
      <c r="ATI213" s="120"/>
      <c r="ATJ213" s="120"/>
      <c r="ATK213" s="120"/>
      <c r="ATL213" s="120"/>
      <c r="ATM213" s="120"/>
      <c r="ATN213" s="120"/>
      <c r="ATO213" s="120"/>
      <c r="ATP213" s="120"/>
      <c r="ATQ213" s="120"/>
      <c r="ATR213" s="120"/>
      <c r="ATS213" s="120"/>
      <c r="ATT213" s="120"/>
      <c r="ATU213" s="120"/>
      <c r="ATV213" s="120"/>
      <c r="ATW213" s="120"/>
      <c r="ATX213" s="120"/>
      <c r="ATY213" s="120"/>
      <c r="ATZ213" s="120"/>
      <c r="AUA213" s="120"/>
      <c r="AUB213" s="120"/>
      <c r="AUC213" s="120"/>
      <c r="AUD213" s="120"/>
      <c r="AUE213" s="120"/>
      <c r="AUF213" s="120"/>
      <c r="AUG213" s="120"/>
      <c r="AUH213" s="120"/>
      <c r="AUI213" s="120"/>
      <c r="AUJ213" s="120"/>
      <c r="AUK213" s="120"/>
      <c r="AUL213" s="120"/>
      <c r="AUM213" s="120"/>
      <c r="AUN213" s="120"/>
      <c r="AUO213" s="120"/>
      <c r="AUP213" s="120"/>
      <c r="AUQ213" s="120"/>
      <c r="AUR213" s="120"/>
      <c r="AUS213" s="120"/>
      <c r="AUT213" s="120"/>
      <c r="AUU213" s="120"/>
      <c r="AUV213" s="120"/>
      <c r="AUW213" s="120"/>
      <c r="AUX213" s="120"/>
      <c r="AUY213" s="120"/>
      <c r="AUZ213" s="120"/>
      <c r="AVA213" s="120"/>
      <c r="AVB213" s="120"/>
      <c r="AVC213" s="120"/>
      <c r="AVD213" s="120"/>
      <c r="AVE213" s="120"/>
      <c r="AVF213" s="120"/>
      <c r="AVG213" s="120"/>
      <c r="AVH213" s="120"/>
      <c r="AVI213" s="120"/>
      <c r="AVJ213" s="120"/>
      <c r="AVK213" s="120"/>
      <c r="AVL213" s="120"/>
      <c r="AVM213" s="120"/>
      <c r="AVN213" s="120"/>
      <c r="AVO213" s="120"/>
      <c r="AVP213" s="120"/>
      <c r="AVQ213" s="120"/>
      <c r="AVR213" s="120"/>
      <c r="AVS213" s="120"/>
      <c r="AVT213" s="120"/>
      <c r="AVU213" s="120"/>
      <c r="AVV213" s="120"/>
      <c r="AVW213" s="120"/>
      <c r="AVX213" s="120"/>
      <c r="AVY213" s="120"/>
      <c r="AVZ213" s="120"/>
      <c r="AWA213" s="120"/>
      <c r="AWB213" s="120"/>
      <c r="AWC213" s="120"/>
      <c r="AWD213" s="120"/>
      <c r="AWE213" s="120"/>
      <c r="AWF213" s="120"/>
      <c r="AWG213" s="120"/>
      <c r="AWH213" s="120"/>
      <c r="AWI213" s="120"/>
      <c r="AWJ213" s="120"/>
      <c r="AWK213" s="120"/>
      <c r="AWL213" s="120"/>
      <c r="AWM213" s="120"/>
      <c r="AWN213" s="120"/>
      <c r="AWO213" s="120"/>
      <c r="AWP213" s="120"/>
      <c r="AWQ213" s="120"/>
      <c r="AWR213" s="120"/>
      <c r="AWS213" s="120"/>
      <c r="AWT213" s="120"/>
      <c r="AWU213" s="120"/>
      <c r="AWV213" s="120"/>
      <c r="AWW213" s="120"/>
      <c r="AWX213" s="120"/>
      <c r="AWY213" s="120"/>
      <c r="AWZ213" s="120"/>
      <c r="AXA213" s="120"/>
      <c r="AXB213" s="120"/>
      <c r="AXC213" s="120"/>
      <c r="AXD213" s="120"/>
      <c r="AXE213" s="120"/>
      <c r="AXF213" s="120"/>
      <c r="AXG213" s="120"/>
      <c r="AXH213" s="120"/>
      <c r="AXI213" s="120"/>
      <c r="AXJ213" s="120"/>
      <c r="AXK213" s="120"/>
      <c r="AXL213" s="120"/>
      <c r="AXM213" s="120"/>
      <c r="AXN213" s="120"/>
      <c r="AXO213" s="120"/>
      <c r="AXP213" s="120"/>
      <c r="AXQ213" s="120"/>
      <c r="AXR213" s="120"/>
      <c r="AXS213" s="120"/>
      <c r="AXT213" s="120"/>
      <c r="AXU213" s="120"/>
      <c r="AXV213" s="120"/>
      <c r="AXW213" s="120"/>
      <c r="AXX213" s="120"/>
      <c r="AXY213" s="120"/>
      <c r="AXZ213" s="120"/>
      <c r="AYA213" s="120"/>
      <c r="AYB213" s="120"/>
      <c r="AYC213" s="120"/>
      <c r="AYD213" s="120"/>
      <c r="AYE213" s="120"/>
      <c r="AYF213" s="120"/>
      <c r="AYG213" s="120"/>
      <c r="AYH213" s="120"/>
      <c r="AYI213" s="120"/>
      <c r="AYJ213" s="120"/>
      <c r="AYK213" s="120"/>
      <c r="AYL213" s="120"/>
      <c r="AYM213" s="120"/>
      <c r="AYN213" s="120"/>
      <c r="AYO213" s="120"/>
      <c r="AYP213" s="120"/>
      <c r="AYQ213" s="120"/>
      <c r="AYR213" s="120"/>
      <c r="AYS213" s="120"/>
      <c r="AYT213" s="120"/>
      <c r="AYU213" s="120"/>
      <c r="AYV213" s="120"/>
      <c r="AYW213" s="120"/>
      <c r="AYX213" s="120"/>
      <c r="AYY213" s="120"/>
      <c r="AYZ213" s="120"/>
      <c r="AZA213" s="120"/>
      <c r="AZB213" s="120"/>
      <c r="AZC213" s="120"/>
      <c r="AZD213" s="120"/>
      <c r="AZE213" s="120"/>
      <c r="AZF213" s="120"/>
      <c r="AZG213" s="120"/>
      <c r="AZH213" s="120"/>
      <c r="AZI213" s="120"/>
      <c r="AZJ213" s="120"/>
      <c r="AZK213" s="120"/>
      <c r="AZL213" s="120"/>
      <c r="AZM213" s="120"/>
      <c r="AZN213" s="120"/>
      <c r="AZO213" s="120"/>
      <c r="AZP213" s="120"/>
      <c r="AZQ213" s="120"/>
      <c r="AZR213" s="120"/>
      <c r="AZS213" s="120"/>
      <c r="AZT213" s="120"/>
      <c r="AZU213" s="120"/>
      <c r="AZV213" s="120"/>
      <c r="AZW213" s="120"/>
      <c r="AZX213" s="120"/>
      <c r="AZY213" s="120"/>
      <c r="AZZ213" s="120"/>
      <c r="BAA213" s="120"/>
      <c r="BAB213" s="120"/>
      <c r="BAC213" s="120"/>
      <c r="BAD213" s="120"/>
      <c r="BAE213" s="120"/>
      <c r="BAF213" s="120"/>
      <c r="BAG213" s="120"/>
      <c r="BAH213" s="120"/>
      <c r="BAI213" s="120"/>
      <c r="BAJ213" s="120"/>
      <c r="BAK213" s="120"/>
      <c r="BAL213" s="120"/>
      <c r="BAM213" s="120"/>
      <c r="BAN213" s="120"/>
      <c r="BAO213" s="120"/>
      <c r="BAP213" s="120"/>
      <c r="BAQ213" s="120"/>
      <c r="BAR213" s="120"/>
      <c r="BAS213" s="120"/>
      <c r="BAT213" s="120"/>
      <c r="BAU213" s="120"/>
      <c r="BAV213" s="120"/>
      <c r="BAW213" s="120"/>
      <c r="BAX213" s="120"/>
      <c r="BAY213" s="120"/>
      <c r="BAZ213" s="120"/>
      <c r="BBA213" s="120"/>
      <c r="BBB213" s="120"/>
      <c r="BBC213" s="120"/>
      <c r="BBD213" s="120"/>
      <c r="BBE213" s="120"/>
      <c r="BBF213" s="120"/>
      <c r="BBG213" s="120"/>
      <c r="BBH213" s="120"/>
      <c r="BBI213" s="120"/>
      <c r="BBJ213" s="120"/>
      <c r="BBK213" s="120"/>
      <c r="BBL213" s="120"/>
      <c r="BBM213" s="120"/>
      <c r="BBN213" s="120"/>
      <c r="BBO213" s="120"/>
      <c r="BBP213" s="120"/>
      <c r="BBQ213" s="120"/>
      <c r="BBR213" s="120"/>
      <c r="BBS213" s="120"/>
      <c r="BBT213" s="120"/>
      <c r="BBU213" s="120"/>
      <c r="BBV213" s="120"/>
      <c r="BBW213" s="120"/>
      <c r="BBX213" s="120"/>
      <c r="BBY213" s="120"/>
      <c r="BBZ213" s="120"/>
      <c r="BCA213" s="120"/>
      <c r="BCB213" s="120"/>
      <c r="BCC213" s="120"/>
      <c r="BCD213" s="120"/>
      <c r="BCE213" s="120"/>
      <c r="BCF213" s="120"/>
      <c r="BCG213" s="120"/>
      <c r="BCH213" s="120"/>
      <c r="BCI213" s="120"/>
      <c r="BCJ213" s="120"/>
      <c r="BCK213" s="120"/>
      <c r="BCL213" s="120"/>
      <c r="BCM213" s="120"/>
      <c r="BCN213" s="120"/>
      <c r="BCO213" s="120"/>
      <c r="BCP213" s="120"/>
      <c r="BCQ213" s="120"/>
      <c r="BCR213" s="120"/>
      <c r="BCS213" s="120"/>
      <c r="BCT213" s="120"/>
      <c r="BCU213" s="120"/>
      <c r="BCV213" s="120"/>
      <c r="BCW213" s="120"/>
      <c r="BCX213" s="120"/>
      <c r="BCY213" s="120"/>
      <c r="BCZ213" s="120"/>
      <c r="BDA213" s="120"/>
      <c r="BDB213" s="120"/>
      <c r="BDC213" s="120"/>
      <c r="BDD213" s="120"/>
      <c r="BDE213" s="120"/>
      <c r="BDF213" s="120"/>
      <c r="BDG213" s="120"/>
      <c r="BDH213" s="120"/>
      <c r="BDI213" s="120"/>
      <c r="BDJ213" s="120"/>
      <c r="BDK213" s="120"/>
      <c r="BDL213" s="120"/>
      <c r="BDM213" s="120"/>
      <c r="BDN213" s="120"/>
      <c r="BDO213" s="120"/>
      <c r="BDP213" s="120"/>
      <c r="BDQ213" s="120"/>
      <c r="BDR213" s="120"/>
      <c r="BDS213" s="120"/>
      <c r="BDT213" s="120"/>
      <c r="BDU213" s="120"/>
      <c r="BDV213" s="120"/>
      <c r="BDW213" s="120"/>
      <c r="BDX213" s="120"/>
      <c r="BDY213" s="120"/>
      <c r="BDZ213" s="120"/>
      <c r="BEA213" s="120"/>
      <c r="BEB213" s="120"/>
      <c r="BEC213" s="120"/>
      <c r="BED213" s="120"/>
      <c r="BEE213" s="120"/>
      <c r="BEF213" s="120"/>
      <c r="BEG213" s="120"/>
      <c r="BEH213" s="120"/>
      <c r="BEI213" s="120"/>
      <c r="BEJ213" s="120"/>
      <c r="BEK213" s="120"/>
      <c r="BEL213" s="120"/>
      <c r="BEM213" s="120"/>
      <c r="BEN213" s="120"/>
      <c r="BEO213" s="120"/>
      <c r="BEP213" s="120"/>
      <c r="BEQ213" s="120"/>
      <c r="BER213" s="120"/>
      <c r="BES213" s="120"/>
      <c r="BET213" s="120"/>
      <c r="BEU213" s="120"/>
      <c r="BEV213" s="120"/>
      <c r="BEW213" s="120"/>
      <c r="BEX213" s="120"/>
      <c r="BEY213" s="120"/>
      <c r="BEZ213" s="120"/>
      <c r="BFA213" s="120"/>
      <c r="BFB213" s="120"/>
      <c r="BFC213" s="120"/>
      <c r="BFD213" s="120"/>
      <c r="BFE213" s="120"/>
      <c r="BFF213" s="120"/>
      <c r="BFG213" s="120"/>
      <c r="BFH213" s="120"/>
      <c r="BFI213" s="120"/>
      <c r="BFJ213" s="120"/>
      <c r="BFK213" s="120"/>
      <c r="BFL213" s="120"/>
      <c r="BFM213" s="120"/>
      <c r="BFN213" s="120"/>
      <c r="BFO213" s="120"/>
      <c r="BFP213" s="120"/>
      <c r="BFQ213" s="120"/>
      <c r="BFR213" s="120"/>
      <c r="BFS213" s="120"/>
      <c r="BFT213" s="120"/>
      <c r="BFU213" s="120"/>
      <c r="BFV213" s="120"/>
      <c r="BFW213" s="120"/>
      <c r="BFX213" s="120"/>
      <c r="BFY213" s="120"/>
      <c r="BFZ213" s="120"/>
      <c r="BGA213" s="120"/>
      <c r="BGB213" s="120"/>
      <c r="BGC213" s="120"/>
      <c r="BGD213" s="120"/>
      <c r="BGE213" s="120"/>
      <c r="BGF213" s="120"/>
      <c r="BGG213" s="120"/>
      <c r="BGH213" s="120"/>
      <c r="BGI213" s="120"/>
      <c r="BGJ213" s="120"/>
      <c r="BGK213" s="120"/>
      <c r="BGL213" s="120"/>
      <c r="BGM213" s="120"/>
      <c r="BGN213" s="120"/>
      <c r="BGO213" s="120"/>
      <c r="BGP213" s="120"/>
      <c r="BGQ213" s="120"/>
      <c r="BGR213" s="120"/>
      <c r="BGS213" s="120"/>
      <c r="BGT213" s="120"/>
      <c r="BGU213" s="120"/>
      <c r="BGV213" s="120"/>
      <c r="BGW213" s="120"/>
      <c r="BGX213" s="120"/>
      <c r="BGY213" s="120"/>
      <c r="BGZ213" s="120"/>
      <c r="BHA213" s="120"/>
      <c r="BHB213" s="120"/>
      <c r="BHC213" s="120"/>
      <c r="BHD213" s="120"/>
      <c r="BHE213" s="120"/>
      <c r="BHF213" s="120"/>
      <c r="BHG213" s="120"/>
      <c r="BHH213" s="120"/>
      <c r="BHI213" s="120"/>
      <c r="BHJ213" s="120"/>
      <c r="BHK213" s="120"/>
      <c r="BHL213" s="120"/>
      <c r="BHM213" s="120"/>
      <c r="BHN213" s="120"/>
      <c r="BHO213" s="120"/>
      <c r="BHP213" s="120"/>
      <c r="BHQ213" s="120"/>
      <c r="BHR213" s="120"/>
      <c r="BHS213" s="120"/>
      <c r="BHT213" s="120"/>
      <c r="BHU213" s="120"/>
      <c r="BHV213" s="120"/>
      <c r="BHW213" s="120"/>
      <c r="BHX213" s="120"/>
      <c r="BHY213" s="120"/>
      <c r="BHZ213" s="120"/>
      <c r="BIA213" s="120"/>
      <c r="BIB213" s="120"/>
      <c r="BIC213" s="120"/>
      <c r="BID213" s="120"/>
      <c r="BIE213" s="120"/>
      <c r="BIF213" s="120"/>
      <c r="BIG213" s="120"/>
      <c r="BIH213" s="120"/>
      <c r="BII213" s="120"/>
      <c r="BIJ213" s="120"/>
      <c r="BIK213" s="120"/>
      <c r="BIL213" s="120"/>
      <c r="BIM213" s="120"/>
      <c r="BIN213" s="120"/>
      <c r="BIO213" s="120"/>
      <c r="BIP213" s="120"/>
      <c r="BIQ213" s="120"/>
      <c r="BIR213" s="120"/>
      <c r="BIS213" s="120"/>
      <c r="BIT213" s="120"/>
      <c r="BIU213" s="120"/>
      <c r="BIV213" s="120"/>
      <c r="BIW213" s="120"/>
      <c r="BIX213" s="120"/>
      <c r="BIY213" s="120"/>
      <c r="BIZ213" s="120"/>
      <c r="BJA213" s="120"/>
      <c r="BJB213" s="120"/>
      <c r="BJC213" s="120"/>
      <c r="BJD213" s="120"/>
      <c r="BJE213" s="120"/>
      <c r="BJF213" s="120"/>
      <c r="BJG213" s="120"/>
      <c r="BJH213" s="120"/>
      <c r="BJI213" s="120"/>
      <c r="BJJ213" s="120"/>
      <c r="BJK213" s="120"/>
      <c r="BJL213" s="120"/>
      <c r="BJM213" s="120"/>
      <c r="BJN213" s="120"/>
      <c r="BJO213" s="120"/>
      <c r="BJP213" s="120"/>
      <c r="BJQ213" s="120"/>
      <c r="BJR213" s="120"/>
      <c r="BJS213" s="120"/>
      <c r="BJT213" s="120"/>
      <c r="BJU213" s="120"/>
      <c r="BJV213" s="120"/>
      <c r="BJW213" s="120"/>
      <c r="BJX213" s="120"/>
      <c r="BJY213" s="120"/>
      <c r="BJZ213" s="120"/>
      <c r="BKA213" s="120"/>
      <c r="BKB213" s="120"/>
      <c r="BKC213" s="120"/>
      <c r="BKD213" s="120"/>
      <c r="BKE213" s="120"/>
      <c r="BKF213" s="120"/>
      <c r="BKG213" s="120"/>
      <c r="BKH213" s="120"/>
      <c r="BKI213" s="120"/>
      <c r="BKJ213" s="120"/>
      <c r="BKK213" s="120"/>
      <c r="BKL213" s="120"/>
      <c r="BKM213" s="120"/>
      <c r="BKN213" s="120"/>
      <c r="BKO213" s="120"/>
      <c r="BKP213" s="120"/>
      <c r="BKQ213" s="120"/>
      <c r="BKR213" s="120"/>
      <c r="BKS213" s="120"/>
      <c r="BKT213" s="120"/>
      <c r="BKU213" s="120"/>
      <c r="BKV213" s="120"/>
      <c r="BKW213" s="120"/>
      <c r="BKX213" s="120"/>
      <c r="BKY213" s="120"/>
      <c r="BKZ213" s="120"/>
      <c r="BLA213" s="120"/>
      <c r="BLB213" s="120"/>
      <c r="BLC213" s="120"/>
      <c r="BLD213" s="120"/>
      <c r="BLE213" s="120"/>
      <c r="BLF213" s="120"/>
      <c r="BLG213" s="120"/>
      <c r="BLH213" s="120"/>
      <c r="BLI213" s="120"/>
      <c r="BLJ213" s="120"/>
      <c r="BLK213" s="120"/>
      <c r="BLL213" s="120"/>
      <c r="BLM213" s="120"/>
      <c r="BLN213" s="120"/>
      <c r="BLO213" s="120"/>
      <c r="BLP213" s="120"/>
      <c r="BLQ213" s="120"/>
      <c r="BLR213" s="120"/>
      <c r="BLS213" s="120"/>
      <c r="BLT213" s="120"/>
      <c r="BLU213" s="120"/>
      <c r="BLV213" s="120"/>
      <c r="BLW213" s="120"/>
      <c r="BLX213" s="120"/>
      <c r="BLY213" s="120"/>
      <c r="BLZ213" s="120"/>
      <c r="BMA213" s="120"/>
      <c r="BMB213" s="120"/>
      <c r="BMC213" s="120"/>
      <c r="BMD213" s="120"/>
      <c r="BME213" s="120"/>
      <c r="BMF213" s="120"/>
      <c r="BMG213" s="120"/>
      <c r="BMH213" s="120"/>
      <c r="BMI213" s="120"/>
      <c r="BMJ213" s="120"/>
      <c r="BMK213" s="120"/>
      <c r="BML213" s="120"/>
      <c r="BMM213" s="120"/>
      <c r="BMN213" s="120"/>
      <c r="BMO213" s="120"/>
      <c r="BMP213" s="120"/>
      <c r="BMQ213" s="120"/>
      <c r="BMR213" s="120"/>
      <c r="BMS213" s="120"/>
      <c r="BMT213" s="120"/>
      <c r="BMU213" s="120"/>
      <c r="BMV213" s="120"/>
      <c r="BMW213" s="120"/>
      <c r="BMX213" s="120"/>
      <c r="BMY213" s="120"/>
      <c r="BMZ213" s="120"/>
      <c r="BNA213" s="120"/>
      <c r="BNB213" s="120"/>
      <c r="BNC213" s="120"/>
      <c r="BND213" s="120"/>
      <c r="BNE213" s="120"/>
      <c r="BNF213" s="120"/>
      <c r="BNG213" s="120"/>
      <c r="BNH213" s="120"/>
      <c r="BNI213" s="120"/>
      <c r="BNJ213" s="120"/>
      <c r="BNK213" s="120"/>
      <c r="BNL213" s="120"/>
      <c r="BNM213" s="120"/>
      <c r="BNN213" s="120"/>
      <c r="BNO213" s="120"/>
      <c r="BNP213" s="120"/>
      <c r="BNQ213" s="120"/>
      <c r="BNR213" s="120"/>
      <c r="BNS213" s="120"/>
      <c r="BNT213" s="120"/>
      <c r="BNU213" s="120"/>
      <c r="BNV213" s="120"/>
      <c r="BNW213" s="120"/>
      <c r="BNX213" s="120"/>
      <c r="BNY213" s="120"/>
      <c r="BNZ213" s="120"/>
      <c r="BOA213" s="120"/>
      <c r="BOB213" s="120"/>
      <c r="BOC213" s="120"/>
      <c r="BOD213" s="120"/>
      <c r="BOE213" s="120"/>
      <c r="BOF213" s="120"/>
      <c r="BOG213" s="120"/>
      <c r="BOH213" s="120"/>
      <c r="BOI213" s="120"/>
      <c r="BOJ213" s="120"/>
      <c r="BOK213" s="120"/>
      <c r="BOL213" s="120"/>
      <c r="BOM213" s="120"/>
      <c r="BON213" s="120"/>
      <c r="BOO213" s="120"/>
      <c r="BOP213" s="120"/>
      <c r="BOQ213" s="120"/>
      <c r="BOR213" s="120"/>
      <c r="BOS213" s="120"/>
      <c r="BOT213" s="120"/>
      <c r="BOU213" s="120"/>
      <c r="BOV213" s="120"/>
      <c r="BOW213" s="120"/>
      <c r="BOX213" s="120"/>
      <c r="BOY213" s="120"/>
      <c r="BOZ213" s="120"/>
      <c r="BPA213" s="120"/>
      <c r="BPB213" s="120"/>
      <c r="BPC213" s="120"/>
      <c r="BPD213" s="120"/>
      <c r="BPE213" s="120"/>
      <c r="BPF213" s="120"/>
      <c r="BPG213" s="120"/>
      <c r="BPH213" s="120"/>
      <c r="BPI213" s="120"/>
      <c r="BPJ213" s="120"/>
      <c r="BPK213" s="120"/>
      <c r="BPL213" s="120"/>
      <c r="BPM213" s="120"/>
      <c r="BPN213" s="120"/>
      <c r="BPO213" s="120"/>
      <c r="BPP213" s="120"/>
      <c r="BPQ213" s="120"/>
      <c r="BPR213" s="120"/>
      <c r="BPS213" s="120"/>
      <c r="BPT213" s="120"/>
      <c r="BPU213" s="120"/>
      <c r="BPV213" s="120"/>
      <c r="BPW213" s="120"/>
      <c r="BPX213" s="120"/>
      <c r="BPY213" s="120"/>
      <c r="BPZ213" s="120"/>
      <c r="BQA213" s="120"/>
      <c r="BQB213" s="120"/>
      <c r="BQC213" s="120"/>
      <c r="BQD213" s="120"/>
      <c r="BQE213" s="120"/>
      <c r="BQF213" s="120"/>
      <c r="BQG213" s="120"/>
      <c r="BQH213" s="120"/>
      <c r="BQI213" s="120"/>
      <c r="BQJ213" s="120"/>
      <c r="BQK213" s="120"/>
      <c r="BQL213" s="120"/>
      <c r="BQM213" s="120"/>
      <c r="BQN213" s="120"/>
      <c r="BQO213" s="120"/>
      <c r="BQP213" s="120"/>
      <c r="BQQ213" s="120"/>
      <c r="BQR213" s="120"/>
      <c r="BQS213" s="120"/>
      <c r="BQT213" s="120"/>
      <c r="BQU213" s="120"/>
      <c r="BQV213" s="120"/>
      <c r="BQW213" s="120"/>
      <c r="BQX213" s="120"/>
      <c r="BQY213" s="120"/>
      <c r="BQZ213" s="120"/>
      <c r="BRA213" s="120"/>
      <c r="BRB213" s="120"/>
      <c r="BRC213" s="120"/>
      <c r="BRD213" s="120"/>
      <c r="BRE213" s="120"/>
      <c r="BRF213" s="120"/>
      <c r="BRG213" s="120"/>
      <c r="BRH213" s="120"/>
      <c r="BRI213" s="120"/>
      <c r="BRJ213" s="120"/>
      <c r="BRK213" s="120"/>
      <c r="BRL213" s="120"/>
      <c r="BRM213" s="120"/>
      <c r="BRN213" s="120"/>
      <c r="BRO213" s="120"/>
      <c r="BRP213" s="120"/>
      <c r="BRQ213" s="120"/>
      <c r="BRR213" s="120"/>
      <c r="BRS213" s="120"/>
      <c r="BRT213" s="120"/>
      <c r="BRU213" s="120"/>
      <c r="BRV213" s="120"/>
      <c r="BRW213" s="120"/>
      <c r="BRX213" s="120"/>
      <c r="BRY213" s="120"/>
      <c r="BRZ213" s="120"/>
      <c r="BSA213" s="120"/>
      <c r="BSB213" s="120"/>
      <c r="BSC213" s="120"/>
      <c r="BSD213" s="120"/>
      <c r="BSE213" s="120"/>
      <c r="BSF213" s="120"/>
      <c r="BSG213" s="120"/>
      <c r="BSH213" s="120"/>
      <c r="BSI213" s="120"/>
      <c r="BSJ213" s="120"/>
      <c r="BSK213" s="120"/>
      <c r="BSL213" s="120"/>
      <c r="BSM213" s="120"/>
      <c r="BSN213" s="120"/>
      <c r="BSO213" s="120"/>
      <c r="BSP213" s="120"/>
      <c r="BSQ213" s="120"/>
      <c r="BSR213" s="120"/>
      <c r="BSS213" s="120"/>
      <c r="BST213" s="120"/>
      <c r="BSU213" s="120"/>
      <c r="BSV213" s="120"/>
      <c r="BSW213" s="120"/>
      <c r="BSX213" s="120"/>
      <c r="BSY213" s="120"/>
      <c r="BSZ213" s="120"/>
      <c r="BTA213" s="120"/>
      <c r="BTB213" s="120"/>
      <c r="BTC213" s="120"/>
      <c r="BTD213" s="120"/>
      <c r="BTE213" s="120"/>
      <c r="BTF213" s="120"/>
      <c r="BTG213" s="120"/>
      <c r="BTH213" s="120"/>
      <c r="BTI213" s="120"/>
      <c r="BTJ213" s="120"/>
      <c r="BTK213" s="120"/>
      <c r="BTL213" s="120"/>
      <c r="BTM213" s="120"/>
      <c r="BTN213" s="120"/>
      <c r="BTO213" s="120"/>
      <c r="BTP213" s="120"/>
      <c r="BTQ213" s="120"/>
      <c r="BTR213" s="120"/>
      <c r="BTS213" s="120"/>
      <c r="BTT213" s="120"/>
      <c r="BTU213" s="120"/>
      <c r="BTV213" s="120"/>
      <c r="BTW213" s="120"/>
      <c r="BTX213" s="120"/>
      <c r="BTY213" s="120"/>
      <c r="BTZ213" s="120"/>
      <c r="BUA213" s="120"/>
      <c r="BUB213" s="120"/>
      <c r="BUC213" s="120"/>
      <c r="BUD213" s="120"/>
      <c r="BUE213" s="120"/>
      <c r="BUF213" s="120"/>
      <c r="BUG213" s="120"/>
      <c r="BUH213" s="120"/>
      <c r="BUI213" s="120"/>
      <c r="BUJ213" s="120"/>
      <c r="BUK213" s="120"/>
      <c r="BUL213" s="120"/>
      <c r="BUM213" s="120"/>
      <c r="BUN213" s="120"/>
      <c r="BUO213" s="120"/>
      <c r="BUP213" s="120"/>
      <c r="BUQ213" s="120"/>
      <c r="BUR213" s="120"/>
      <c r="BUS213" s="120"/>
      <c r="BUT213" s="120"/>
      <c r="BUU213" s="120"/>
      <c r="BUV213" s="120"/>
      <c r="BUW213" s="120"/>
      <c r="BUX213" s="120"/>
      <c r="BUY213" s="120"/>
      <c r="BUZ213" s="120"/>
      <c r="BVA213" s="120"/>
      <c r="BVB213" s="120"/>
      <c r="BVC213" s="120"/>
      <c r="BVD213" s="120"/>
      <c r="BVE213" s="120"/>
      <c r="BVF213" s="120"/>
      <c r="BVG213" s="120"/>
      <c r="BVH213" s="120"/>
      <c r="BVI213" s="120"/>
      <c r="BVJ213" s="120"/>
      <c r="BVK213" s="120"/>
      <c r="BVL213" s="120"/>
      <c r="BVM213" s="120"/>
      <c r="BVN213" s="120"/>
      <c r="BVO213" s="120"/>
      <c r="BVP213" s="120"/>
      <c r="BVQ213" s="120"/>
      <c r="BVR213" s="120"/>
      <c r="BVS213" s="120"/>
      <c r="BVT213" s="120"/>
      <c r="BVU213" s="120"/>
      <c r="BVV213" s="120"/>
      <c r="BVW213" s="120"/>
      <c r="BVX213" s="120"/>
      <c r="BVY213" s="120"/>
      <c r="BVZ213" s="120"/>
      <c r="BWA213" s="120"/>
      <c r="BWB213" s="120"/>
      <c r="BWC213" s="120"/>
      <c r="BWD213" s="120"/>
      <c r="BWE213" s="120"/>
      <c r="BWF213" s="120"/>
      <c r="BWG213" s="120"/>
      <c r="BWH213" s="120"/>
      <c r="BWI213" s="120"/>
      <c r="BWJ213" s="120"/>
      <c r="BWK213" s="120"/>
      <c r="BWL213" s="120"/>
      <c r="BWM213" s="120"/>
      <c r="BWN213" s="120"/>
      <c r="BWO213" s="120"/>
      <c r="BWP213" s="120"/>
      <c r="BWQ213" s="120"/>
      <c r="BWR213" s="120"/>
      <c r="BWS213" s="120"/>
      <c r="BWT213" s="120"/>
      <c r="BWU213" s="120"/>
      <c r="BWV213" s="120"/>
      <c r="BWW213" s="120"/>
      <c r="BWX213" s="120"/>
      <c r="BWY213" s="120"/>
      <c r="BWZ213" s="120"/>
      <c r="BXA213" s="120"/>
      <c r="BXB213" s="120"/>
      <c r="BXC213" s="120"/>
      <c r="BXD213" s="120"/>
      <c r="BXE213" s="120"/>
      <c r="BXF213" s="120"/>
      <c r="BXG213" s="120"/>
      <c r="BXH213" s="120"/>
      <c r="BXI213" s="120"/>
      <c r="BXJ213" s="120"/>
      <c r="BXK213" s="120"/>
      <c r="BXL213" s="120"/>
      <c r="BXM213" s="120"/>
      <c r="BXN213" s="120"/>
      <c r="BXO213" s="120"/>
      <c r="BXP213" s="120"/>
      <c r="BXQ213" s="120"/>
      <c r="BXR213" s="120"/>
      <c r="BXS213" s="120"/>
      <c r="BXT213" s="120"/>
      <c r="BXU213" s="120"/>
      <c r="BXV213" s="120"/>
      <c r="BXW213" s="120"/>
      <c r="BXX213" s="120"/>
      <c r="BXY213" s="120"/>
      <c r="BXZ213" s="120"/>
      <c r="BYA213" s="120"/>
      <c r="BYB213" s="120"/>
      <c r="BYC213" s="120"/>
      <c r="BYD213" s="120"/>
      <c r="BYE213" s="120"/>
      <c r="BYF213" s="120"/>
      <c r="BYG213" s="120"/>
      <c r="BYH213" s="120"/>
      <c r="BYI213" s="120"/>
      <c r="BYJ213" s="120"/>
      <c r="BYK213" s="120"/>
      <c r="BYL213" s="120"/>
      <c r="BYM213" s="120"/>
      <c r="BYN213" s="120"/>
      <c r="BYO213" s="120"/>
      <c r="BYP213" s="120"/>
      <c r="BYQ213" s="120"/>
      <c r="BYR213" s="120"/>
      <c r="BYS213" s="120"/>
      <c r="BYT213" s="120"/>
      <c r="BYU213" s="120"/>
      <c r="BYV213" s="120"/>
      <c r="BYW213" s="120"/>
      <c r="BYX213" s="120"/>
      <c r="BYY213" s="120"/>
      <c r="BYZ213" s="120"/>
      <c r="BZA213" s="120"/>
      <c r="BZB213" s="120"/>
      <c r="BZC213" s="120"/>
      <c r="BZD213" s="120"/>
      <c r="BZE213" s="120"/>
      <c r="BZF213" s="120"/>
      <c r="BZG213" s="120"/>
      <c r="BZH213" s="120"/>
      <c r="BZI213" s="120"/>
      <c r="BZJ213" s="120"/>
      <c r="BZK213" s="120"/>
      <c r="BZL213" s="120"/>
      <c r="BZM213" s="120"/>
      <c r="BZN213" s="120"/>
      <c r="BZO213" s="120"/>
      <c r="BZP213" s="120"/>
      <c r="BZQ213" s="120"/>
      <c r="BZR213" s="120"/>
      <c r="BZS213" s="120"/>
      <c r="BZT213" s="120"/>
      <c r="BZU213" s="120"/>
      <c r="BZV213" s="120"/>
      <c r="BZW213" s="120"/>
      <c r="BZX213" s="120"/>
      <c r="BZY213" s="120"/>
      <c r="BZZ213" s="120"/>
      <c r="CAA213" s="120"/>
      <c r="CAB213" s="120"/>
      <c r="CAC213" s="120"/>
      <c r="CAD213" s="120"/>
      <c r="CAE213" s="120"/>
      <c r="CAF213" s="120"/>
      <c r="CAG213" s="120"/>
      <c r="CAH213" s="120"/>
      <c r="CAI213" s="120"/>
      <c r="CAJ213" s="120"/>
      <c r="CAK213" s="120"/>
      <c r="CAL213" s="120"/>
      <c r="CAM213" s="120"/>
      <c r="CAN213" s="120"/>
      <c r="CAO213" s="120"/>
      <c r="CAP213" s="120"/>
      <c r="CAQ213" s="120"/>
      <c r="CAR213" s="120"/>
      <c r="CAS213" s="120"/>
      <c r="CAT213" s="120"/>
      <c r="CAU213" s="120"/>
      <c r="CAV213" s="120"/>
      <c r="CAW213" s="120"/>
      <c r="CAX213" s="120"/>
      <c r="CAY213" s="120"/>
      <c r="CAZ213" s="120"/>
      <c r="CBA213" s="120"/>
      <c r="CBB213" s="120"/>
      <c r="CBC213" s="120"/>
      <c r="CBD213" s="120"/>
      <c r="CBE213" s="120"/>
      <c r="CBF213" s="120"/>
      <c r="CBG213" s="120"/>
      <c r="CBH213" s="120"/>
      <c r="CBI213" s="120"/>
      <c r="CBJ213" s="120"/>
      <c r="CBK213" s="120"/>
      <c r="CBL213" s="120"/>
      <c r="CBM213" s="120"/>
      <c r="CBN213" s="120"/>
      <c r="CBO213" s="120"/>
      <c r="CBP213" s="120"/>
      <c r="CBQ213" s="120"/>
      <c r="CBR213" s="120"/>
      <c r="CBS213" s="120"/>
      <c r="CBT213" s="120"/>
      <c r="CBU213" s="120"/>
      <c r="CBV213" s="120"/>
      <c r="CBW213" s="120"/>
      <c r="CBX213" s="120"/>
      <c r="CBY213" s="120"/>
      <c r="CBZ213" s="120"/>
      <c r="CCA213" s="120"/>
      <c r="CCB213" s="120"/>
      <c r="CCC213" s="120"/>
      <c r="CCD213" s="120"/>
      <c r="CCE213" s="120"/>
      <c r="CCF213" s="120"/>
      <c r="CCG213" s="120"/>
      <c r="CCH213" s="120"/>
      <c r="CCI213" s="120"/>
      <c r="CCJ213" s="120"/>
      <c r="CCK213" s="120"/>
      <c r="CCL213" s="120"/>
      <c r="CCM213" s="120"/>
      <c r="CCN213" s="120"/>
      <c r="CCO213" s="120"/>
      <c r="CCP213" s="120"/>
      <c r="CCQ213" s="120"/>
      <c r="CCR213" s="120"/>
      <c r="CCS213" s="120"/>
      <c r="CCT213" s="120"/>
      <c r="CCU213" s="120"/>
      <c r="CCV213" s="120"/>
      <c r="CCW213" s="120"/>
      <c r="CCX213" s="120"/>
      <c r="CCY213" s="120"/>
      <c r="CCZ213" s="120"/>
      <c r="CDA213" s="120"/>
      <c r="CDB213" s="120"/>
      <c r="CDC213" s="120"/>
      <c r="CDD213" s="120"/>
      <c r="CDE213" s="120"/>
      <c r="CDF213" s="120"/>
      <c r="CDG213" s="120"/>
      <c r="CDH213" s="120"/>
      <c r="CDI213" s="120"/>
      <c r="CDJ213" s="120"/>
      <c r="CDK213" s="120"/>
      <c r="CDL213" s="120"/>
      <c r="CDM213" s="120"/>
      <c r="CDN213" s="120"/>
      <c r="CDO213" s="120"/>
      <c r="CDP213" s="120"/>
      <c r="CDQ213" s="120"/>
      <c r="CDR213" s="120"/>
      <c r="CDS213" s="120"/>
      <c r="CDT213" s="120"/>
      <c r="CDU213" s="120"/>
      <c r="CDV213" s="120"/>
      <c r="CDW213" s="120"/>
      <c r="CDX213" s="120"/>
      <c r="CDY213" s="120"/>
      <c r="CDZ213" s="120"/>
      <c r="CEA213" s="120"/>
      <c r="CEB213" s="120"/>
      <c r="CEC213" s="120"/>
      <c r="CED213" s="120"/>
      <c r="CEE213" s="120"/>
      <c r="CEF213" s="120"/>
      <c r="CEG213" s="120"/>
      <c r="CEH213" s="120"/>
      <c r="CEI213" s="120"/>
      <c r="CEJ213" s="120"/>
      <c r="CEK213" s="120"/>
      <c r="CEL213" s="120"/>
      <c r="CEM213" s="120"/>
      <c r="CEN213" s="120"/>
      <c r="CEO213" s="120"/>
      <c r="CEP213" s="120"/>
      <c r="CEQ213" s="120"/>
      <c r="CER213" s="120"/>
      <c r="CES213" s="120"/>
      <c r="CET213" s="120"/>
      <c r="CEU213" s="120"/>
      <c r="CEV213" s="120"/>
      <c r="CEW213" s="120"/>
      <c r="CEX213" s="120"/>
      <c r="CEY213" s="120"/>
      <c r="CEZ213" s="120"/>
      <c r="CFA213" s="120"/>
      <c r="CFB213" s="120"/>
      <c r="CFC213" s="120"/>
      <c r="CFD213" s="120"/>
      <c r="CFE213" s="120"/>
      <c r="CFF213" s="120"/>
      <c r="CFG213" s="120"/>
      <c r="CFH213" s="120"/>
      <c r="CFI213" s="120"/>
      <c r="CFJ213" s="120"/>
      <c r="CFK213" s="120"/>
      <c r="CFL213" s="120"/>
      <c r="CFM213" s="120"/>
      <c r="CFN213" s="120"/>
      <c r="CFO213" s="120"/>
      <c r="CFP213" s="120"/>
      <c r="CFQ213" s="120"/>
      <c r="CFR213" s="120"/>
      <c r="CFS213" s="120"/>
      <c r="CFT213" s="120"/>
      <c r="CFU213" s="120"/>
      <c r="CFV213" s="120"/>
      <c r="CFW213" s="120"/>
      <c r="CFX213" s="120"/>
      <c r="CFY213" s="120"/>
      <c r="CFZ213" s="120"/>
      <c r="CGA213" s="120"/>
      <c r="CGB213" s="120"/>
      <c r="CGC213" s="120"/>
      <c r="CGD213" s="120"/>
      <c r="CGE213" s="120"/>
      <c r="CGF213" s="120"/>
      <c r="CGG213" s="120"/>
      <c r="CGH213" s="120"/>
      <c r="CGI213" s="120"/>
      <c r="CGJ213" s="120"/>
      <c r="CGK213" s="120"/>
      <c r="CGL213" s="120"/>
      <c r="CGM213" s="120"/>
      <c r="CGN213" s="120"/>
      <c r="CGO213" s="120"/>
      <c r="CGP213" s="120"/>
      <c r="CGQ213" s="120"/>
      <c r="CGR213" s="120"/>
      <c r="CGS213" s="120"/>
      <c r="CGT213" s="120"/>
      <c r="CGU213" s="120"/>
      <c r="CGV213" s="120"/>
      <c r="CGW213" s="120"/>
      <c r="CGX213" s="120"/>
      <c r="CGY213" s="120"/>
      <c r="CGZ213" s="120"/>
      <c r="CHA213" s="120"/>
      <c r="CHB213" s="120"/>
      <c r="CHC213" s="120"/>
      <c r="CHD213" s="120"/>
      <c r="CHE213" s="120"/>
      <c r="CHF213" s="120"/>
      <c r="CHG213" s="120"/>
      <c r="CHH213" s="120"/>
      <c r="CHI213" s="120"/>
      <c r="CHJ213" s="120"/>
      <c r="CHK213" s="120"/>
      <c r="CHL213" s="120"/>
      <c r="CHM213" s="120"/>
      <c r="CHN213" s="120"/>
      <c r="CHO213" s="120"/>
      <c r="CHP213" s="120"/>
      <c r="CHQ213" s="120"/>
      <c r="CHR213" s="120"/>
      <c r="CHS213" s="120"/>
      <c r="CHT213" s="120"/>
      <c r="CHU213" s="120"/>
      <c r="CHV213" s="120"/>
      <c r="CHW213" s="120"/>
      <c r="CHX213" s="120"/>
      <c r="CHY213" s="120"/>
      <c r="CHZ213" s="120"/>
      <c r="CIA213" s="120"/>
      <c r="CIB213" s="120"/>
      <c r="CIC213" s="120"/>
      <c r="CID213" s="120"/>
      <c r="CIE213" s="120"/>
      <c r="CIF213" s="120"/>
      <c r="CIG213" s="120"/>
      <c r="CIH213" s="120"/>
      <c r="CII213" s="120"/>
      <c r="CIJ213" s="120"/>
      <c r="CIK213" s="120"/>
      <c r="CIL213" s="120"/>
      <c r="CIM213" s="120"/>
      <c r="CIN213" s="120"/>
      <c r="CIO213" s="120"/>
      <c r="CIP213" s="120"/>
      <c r="CIQ213" s="120"/>
      <c r="CIR213" s="120"/>
      <c r="CIS213" s="120"/>
      <c r="CIT213" s="120"/>
      <c r="CIU213" s="120"/>
      <c r="CIV213" s="120"/>
      <c r="CIW213" s="120"/>
      <c r="CIX213" s="120"/>
      <c r="CIY213" s="120"/>
      <c r="CIZ213" s="120"/>
      <c r="CJA213" s="120"/>
      <c r="CJB213" s="120"/>
      <c r="CJC213" s="120"/>
      <c r="CJD213" s="120"/>
      <c r="CJE213" s="120"/>
      <c r="CJF213" s="120"/>
      <c r="CJG213" s="120"/>
      <c r="CJH213" s="120"/>
      <c r="CJI213" s="120"/>
      <c r="CJJ213" s="120"/>
      <c r="CJK213" s="120"/>
      <c r="CJL213" s="120"/>
      <c r="CJM213" s="120"/>
      <c r="CJN213" s="120"/>
      <c r="CJO213" s="120"/>
      <c r="CJP213" s="120"/>
      <c r="CJQ213" s="120"/>
      <c r="CJR213" s="120"/>
      <c r="CJS213" s="120"/>
      <c r="CJT213" s="120"/>
      <c r="CJU213" s="120"/>
      <c r="CJV213" s="120"/>
      <c r="CJW213" s="120"/>
      <c r="CJX213" s="120"/>
      <c r="CJY213" s="120"/>
      <c r="CJZ213" s="120"/>
      <c r="CKA213" s="120"/>
      <c r="CKB213" s="120"/>
      <c r="CKC213" s="120"/>
      <c r="CKD213" s="120"/>
      <c r="CKE213" s="120"/>
      <c r="CKF213" s="120"/>
      <c r="CKG213" s="120"/>
      <c r="CKH213" s="120"/>
      <c r="CKI213" s="120"/>
      <c r="CKJ213" s="120"/>
      <c r="CKK213" s="120"/>
      <c r="CKL213" s="120"/>
      <c r="CKM213" s="120"/>
      <c r="CKN213" s="120"/>
      <c r="CKO213" s="120"/>
      <c r="CKP213" s="120"/>
      <c r="CKQ213" s="120"/>
      <c r="CKR213" s="120"/>
      <c r="CKS213" s="120"/>
      <c r="CKT213" s="120"/>
      <c r="CKU213" s="120"/>
      <c r="CKV213" s="120"/>
      <c r="CKW213" s="120"/>
      <c r="CKX213" s="120"/>
      <c r="CKY213" s="120"/>
      <c r="CKZ213" s="120"/>
      <c r="CLA213" s="120"/>
      <c r="CLB213" s="120"/>
      <c r="CLC213" s="120"/>
      <c r="CLD213" s="120"/>
      <c r="CLE213" s="120"/>
      <c r="CLF213" s="120"/>
      <c r="CLG213" s="120"/>
      <c r="CLH213" s="120"/>
      <c r="CLI213" s="120"/>
      <c r="CLJ213" s="120"/>
      <c r="CLK213" s="120"/>
      <c r="CLL213" s="120"/>
      <c r="CLM213" s="120"/>
      <c r="CLN213" s="120"/>
      <c r="CLO213" s="120"/>
      <c r="CLP213" s="120"/>
      <c r="CLQ213" s="120"/>
      <c r="CLR213" s="120"/>
      <c r="CLS213" s="120"/>
      <c r="CLT213" s="120"/>
      <c r="CLU213" s="120"/>
      <c r="CLV213" s="120"/>
      <c r="CLW213" s="120"/>
      <c r="CLX213" s="120"/>
      <c r="CLY213" s="120"/>
      <c r="CLZ213" s="120"/>
      <c r="CMA213" s="120"/>
      <c r="CMB213" s="120"/>
      <c r="CMC213" s="120"/>
      <c r="CMD213" s="120"/>
      <c r="CME213" s="120"/>
      <c r="CMF213" s="120"/>
      <c r="CMG213" s="120"/>
      <c r="CMH213" s="120"/>
      <c r="CMI213" s="120"/>
      <c r="CMJ213" s="120"/>
      <c r="CMK213" s="120"/>
      <c r="CML213" s="120"/>
      <c r="CMM213" s="120"/>
      <c r="CMN213" s="120"/>
      <c r="CMO213" s="120"/>
      <c r="CMP213" s="120"/>
      <c r="CMQ213" s="120"/>
      <c r="CMR213" s="120"/>
      <c r="CMS213" s="120"/>
      <c r="CMT213" s="120"/>
      <c r="CMU213" s="120"/>
      <c r="CMV213" s="120"/>
      <c r="CMW213" s="120"/>
      <c r="CMX213" s="120"/>
      <c r="CMY213" s="120"/>
      <c r="CMZ213" s="120"/>
      <c r="CNA213" s="120"/>
      <c r="CNB213" s="120"/>
      <c r="CNC213" s="120"/>
      <c r="CND213" s="120"/>
      <c r="CNE213" s="120"/>
      <c r="CNF213" s="120"/>
      <c r="CNG213" s="120"/>
      <c r="CNH213" s="120"/>
      <c r="CNI213" s="120"/>
      <c r="CNJ213" s="120"/>
      <c r="CNK213" s="120"/>
      <c r="CNL213" s="120"/>
      <c r="CNM213" s="120"/>
      <c r="CNN213" s="120"/>
      <c r="CNO213" s="120"/>
      <c r="CNP213" s="120"/>
      <c r="CNQ213" s="120"/>
      <c r="CNR213" s="120"/>
      <c r="CNS213" s="120"/>
      <c r="CNT213" s="120"/>
      <c r="CNU213" s="120"/>
      <c r="CNV213" s="120"/>
      <c r="CNW213" s="120"/>
      <c r="CNX213" s="120"/>
      <c r="CNY213" s="120"/>
      <c r="CNZ213" s="120"/>
      <c r="COA213" s="120"/>
      <c r="COB213" s="120"/>
      <c r="COC213" s="120"/>
      <c r="COD213" s="120"/>
      <c r="COE213" s="120"/>
      <c r="COF213" s="120"/>
      <c r="COG213" s="120"/>
      <c r="COH213" s="120"/>
      <c r="COI213" s="120"/>
      <c r="COJ213" s="120"/>
      <c r="COK213" s="120"/>
      <c r="COL213" s="120"/>
      <c r="COM213" s="120"/>
      <c r="CON213" s="120"/>
      <c r="COO213" s="120"/>
      <c r="COP213" s="120"/>
      <c r="COQ213" s="120"/>
      <c r="COR213" s="120"/>
      <c r="COS213" s="120"/>
      <c r="COT213" s="120"/>
      <c r="COU213" s="120"/>
      <c r="COV213" s="120"/>
      <c r="COW213" s="120"/>
      <c r="COX213" s="120"/>
      <c r="COY213" s="120"/>
      <c r="COZ213" s="120"/>
      <c r="CPA213" s="120"/>
      <c r="CPB213" s="120"/>
      <c r="CPC213" s="120"/>
      <c r="CPD213" s="120"/>
      <c r="CPE213" s="120"/>
      <c r="CPF213" s="120"/>
      <c r="CPG213" s="120"/>
      <c r="CPH213" s="120"/>
      <c r="CPI213" s="120"/>
      <c r="CPJ213" s="120"/>
      <c r="CPK213" s="120"/>
      <c r="CPL213" s="120"/>
      <c r="CPM213" s="120"/>
      <c r="CPN213" s="120"/>
      <c r="CPO213" s="120"/>
      <c r="CPP213" s="120"/>
      <c r="CPQ213" s="120"/>
      <c r="CPR213" s="120"/>
      <c r="CPS213" s="120"/>
      <c r="CPT213" s="120"/>
      <c r="CPU213" s="120"/>
      <c r="CPV213" s="120"/>
      <c r="CPW213" s="120"/>
      <c r="CPX213" s="120"/>
      <c r="CPY213" s="120"/>
      <c r="CPZ213" s="120"/>
      <c r="CQA213" s="120"/>
      <c r="CQB213" s="120"/>
      <c r="CQC213" s="120"/>
      <c r="CQD213" s="120"/>
      <c r="CQE213" s="120"/>
      <c r="CQF213" s="120"/>
      <c r="CQG213" s="120"/>
      <c r="CQH213" s="120"/>
      <c r="CQI213" s="120"/>
      <c r="CQJ213" s="120"/>
      <c r="CQK213" s="120"/>
      <c r="CQL213" s="120"/>
      <c r="CQM213" s="120"/>
      <c r="CQN213" s="120"/>
      <c r="CQO213" s="120"/>
      <c r="CQP213" s="120"/>
      <c r="CQQ213" s="120"/>
      <c r="CQR213" s="120"/>
      <c r="CQS213" s="120"/>
      <c r="CQT213" s="120"/>
      <c r="CQU213" s="120"/>
      <c r="CQV213" s="120"/>
      <c r="CQW213" s="120"/>
      <c r="CQX213" s="120"/>
      <c r="CQY213" s="120"/>
      <c r="CQZ213" s="120"/>
      <c r="CRA213" s="120"/>
      <c r="CRB213" s="120"/>
      <c r="CRC213" s="120"/>
      <c r="CRD213" s="120"/>
      <c r="CRE213" s="120"/>
      <c r="CRF213" s="120"/>
      <c r="CRG213" s="120"/>
      <c r="CRH213" s="120"/>
      <c r="CRI213" s="120"/>
      <c r="CRJ213" s="120"/>
      <c r="CRK213" s="120"/>
      <c r="CRL213" s="120"/>
      <c r="CRM213" s="120"/>
      <c r="CRN213" s="120"/>
      <c r="CRO213" s="120"/>
      <c r="CRP213" s="120"/>
      <c r="CRQ213" s="120"/>
      <c r="CRR213" s="120"/>
      <c r="CRS213" s="120"/>
      <c r="CRT213" s="120"/>
      <c r="CRU213" s="120"/>
      <c r="CRV213" s="120"/>
      <c r="CRW213" s="120"/>
      <c r="CRX213" s="120"/>
      <c r="CRY213" s="120"/>
      <c r="CRZ213" s="120"/>
      <c r="CSA213" s="120"/>
      <c r="CSB213" s="120"/>
      <c r="CSC213" s="120"/>
      <c r="CSD213" s="120"/>
      <c r="CSE213" s="120"/>
      <c r="CSF213" s="120"/>
      <c r="CSG213" s="120"/>
      <c r="CSH213" s="120"/>
      <c r="CSI213" s="120"/>
      <c r="CSJ213" s="120"/>
      <c r="CSK213" s="120"/>
      <c r="CSL213" s="120"/>
      <c r="CSM213" s="120"/>
      <c r="CSN213" s="120"/>
      <c r="CSO213" s="120"/>
      <c r="CSP213" s="120"/>
      <c r="CSQ213" s="120"/>
      <c r="CSR213" s="120"/>
      <c r="CSS213" s="120"/>
      <c r="CST213" s="120"/>
      <c r="CSU213" s="120"/>
      <c r="CSV213" s="120"/>
      <c r="CSW213" s="120"/>
      <c r="CSX213" s="120"/>
      <c r="CSY213" s="120"/>
      <c r="CSZ213" s="120"/>
      <c r="CTA213" s="120"/>
      <c r="CTB213" s="120"/>
      <c r="CTC213" s="120"/>
      <c r="CTD213" s="120"/>
      <c r="CTE213" s="120"/>
      <c r="CTF213" s="120"/>
      <c r="CTG213" s="120"/>
      <c r="CTH213" s="120"/>
      <c r="CTI213" s="120"/>
      <c r="CTJ213" s="120"/>
      <c r="CTK213" s="120"/>
      <c r="CTL213" s="120"/>
      <c r="CTM213" s="120"/>
      <c r="CTN213" s="120"/>
      <c r="CTO213" s="120"/>
      <c r="CTP213" s="120"/>
      <c r="CTQ213" s="120"/>
      <c r="CTR213" s="120"/>
      <c r="CTS213" s="120"/>
      <c r="CTT213" s="120"/>
      <c r="CTU213" s="120"/>
      <c r="CTV213" s="120"/>
      <c r="CTW213" s="120"/>
      <c r="CTX213" s="120"/>
      <c r="CTY213" s="120"/>
      <c r="CTZ213" s="120"/>
      <c r="CUA213" s="120"/>
      <c r="CUB213" s="120"/>
      <c r="CUC213" s="120"/>
      <c r="CUD213" s="120"/>
      <c r="CUE213" s="120"/>
      <c r="CUF213" s="120"/>
      <c r="CUG213" s="120"/>
      <c r="CUH213" s="120"/>
      <c r="CUI213" s="120"/>
      <c r="CUJ213" s="120"/>
      <c r="CUK213" s="120"/>
      <c r="CUL213" s="120"/>
      <c r="CUM213" s="120"/>
      <c r="CUN213" s="120"/>
      <c r="CUO213" s="120"/>
      <c r="CUP213" s="120"/>
      <c r="CUQ213" s="120"/>
      <c r="CUR213" s="120"/>
      <c r="CUS213" s="120"/>
      <c r="CUT213" s="120"/>
      <c r="CUU213" s="120"/>
      <c r="CUV213" s="120"/>
      <c r="CUW213" s="120"/>
      <c r="CUX213" s="120"/>
      <c r="CUY213" s="120"/>
      <c r="CUZ213" s="120"/>
      <c r="CVA213" s="120"/>
      <c r="CVB213" s="120"/>
      <c r="CVC213" s="120"/>
      <c r="CVD213" s="120"/>
      <c r="CVE213" s="120"/>
      <c r="CVF213" s="120"/>
      <c r="CVG213" s="120"/>
      <c r="CVH213" s="120"/>
      <c r="CVI213" s="120"/>
      <c r="CVJ213" s="120"/>
      <c r="CVK213" s="120"/>
      <c r="CVL213" s="120"/>
      <c r="CVM213" s="120"/>
      <c r="CVN213" s="120"/>
      <c r="CVO213" s="120"/>
      <c r="CVP213" s="120"/>
      <c r="CVQ213" s="120"/>
      <c r="CVR213" s="120"/>
      <c r="CVS213" s="120"/>
      <c r="CVT213" s="120"/>
      <c r="CVU213" s="120"/>
      <c r="CVV213" s="120"/>
      <c r="CVW213" s="120"/>
      <c r="CVX213" s="120"/>
      <c r="CVY213" s="120"/>
      <c r="CVZ213" s="120"/>
      <c r="CWA213" s="120"/>
      <c r="CWB213" s="120"/>
      <c r="CWC213" s="120"/>
      <c r="CWD213" s="120"/>
      <c r="CWE213" s="120"/>
      <c r="CWF213" s="120"/>
      <c r="CWG213" s="120"/>
      <c r="CWH213" s="120"/>
      <c r="CWI213" s="120"/>
      <c r="CWJ213" s="120"/>
      <c r="CWK213" s="120"/>
      <c r="CWL213" s="120"/>
      <c r="CWM213" s="120"/>
      <c r="CWN213" s="120"/>
      <c r="CWO213" s="120"/>
      <c r="CWP213" s="120"/>
      <c r="CWQ213" s="120"/>
      <c r="CWR213" s="120"/>
      <c r="CWS213" s="120"/>
      <c r="CWT213" s="120"/>
      <c r="CWU213" s="120"/>
      <c r="CWV213" s="120"/>
      <c r="CWW213" s="120"/>
      <c r="CWX213" s="120"/>
      <c r="CWY213" s="120"/>
      <c r="CWZ213" s="120"/>
      <c r="CXA213" s="120"/>
      <c r="CXB213" s="120"/>
      <c r="CXC213" s="120"/>
      <c r="CXD213" s="120"/>
      <c r="CXE213" s="120"/>
      <c r="CXF213" s="120"/>
      <c r="CXG213" s="120"/>
      <c r="CXH213" s="120"/>
      <c r="CXI213" s="120"/>
      <c r="CXJ213" s="120"/>
      <c r="CXK213" s="120"/>
      <c r="CXL213" s="120"/>
      <c r="CXM213" s="120"/>
      <c r="CXN213" s="120"/>
      <c r="CXO213" s="120"/>
      <c r="CXP213" s="120"/>
      <c r="CXQ213" s="120"/>
      <c r="CXR213" s="120"/>
      <c r="CXS213" s="120"/>
      <c r="CXT213" s="120"/>
      <c r="CXU213" s="120"/>
      <c r="CXV213" s="120"/>
      <c r="CXW213" s="120"/>
      <c r="CXX213" s="120"/>
      <c r="CXY213" s="120"/>
      <c r="CXZ213" s="120"/>
      <c r="CYA213" s="120"/>
      <c r="CYB213" s="120"/>
      <c r="CYC213" s="120"/>
      <c r="CYD213" s="120"/>
      <c r="CYE213" s="120"/>
      <c r="CYF213" s="120"/>
      <c r="CYG213" s="120"/>
      <c r="CYH213" s="120"/>
      <c r="CYI213" s="120"/>
      <c r="CYJ213" s="120"/>
      <c r="CYK213" s="120"/>
      <c r="CYL213" s="120"/>
      <c r="CYM213" s="120"/>
      <c r="CYN213" s="120"/>
      <c r="CYO213" s="120"/>
      <c r="CYP213" s="120"/>
      <c r="CYQ213" s="120"/>
      <c r="CYR213" s="120"/>
      <c r="CYS213" s="120"/>
      <c r="CYT213" s="120"/>
      <c r="CYU213" s="120"/>
      <c r="CYV213" s="120"/>
      <c r="CYW213" s="120"/>
      <c r="CYX213" s="120"/>
      <c r="CYY213" s="120"/>
      <c r="CYZ213" s="120"/>
      <c r="CZA213" s="120"/>
      <c r="CZB213" s="120"/>
      <c r="CZC213" s="120"/>
      <c r="CZD213" s="120"/>
      <c r="CZE213" s="120"/>
      <c r="CZF213" s="120"/>
      <c r="CZG213" s="120"/>
      <c r="CZH213" s="120"/>
      <c r="CZI213" s="120"/>
      <c r="CZJ213" s="120"/>
      <c r="CZK213" s="120"/>
      <c r="CZL213" s="120"/>
      <c r="CZM213" s="120"/>
      <c r="CZN213" s="120"/>
      <c r="CZO213" s="120"/>
      <c r="CZP213" s="120"/>
      <c r="CZQ213" s="120"/>
      <c r="CZR213" s="120"/>
      <c r="CZS213" s="120"/>
      <c r="CZT213" s="120"/>
      <c r="CZU213" s="120"/>
      <c r="CZV213" s="120"/>
      <c r="CZW213" s="120"/>
      <c r="CZX213" s="120"/>
      <c r="CZY213" s="120"/>
      <c r="CZZ213" s="120"/>
      <c r="DAA213" s="120"/>
      <c r="DAB213" s="120"/>
      <c r="DAC213" s="120"/>
      <c r="DAD213" s="120"/>
      <c r="DAE213" s="120"/>
      <c r="DAF213" s="120"/>
      <c r="DAG213" s="120"/>
      <c r="DAH213" s="120"/>
      <c r="DAI213" s="120"/>
      <c r="DAJ213" s="120"/>
      <c r="DAK213" s="120"/>
      <c r="DAL213" s="120"/>
      <c r="DAM213" s="120"/>
      <c r="DAN213" s="120"/>
      <c r="DAO213" s="120"/>
      <c r="DAP213" s="120"/>
      <c r="DAQ213" s="120"/>
      <c r="DAR213" s="120"/>
      <c r="DAS213" s="120"/>
      <c r="DAT213" s="120"/>
      <c r="DAU213" s="120"/>
      <c r="DAV213" s="120"/>
      <c r="DAW213" s="120"/>
      <c r="DAX213" s="120"/>
      <c r="DAY213" s="120"/>
      <c r="DAZ213" s="120"/>
      <c r="DBA213" s="120"/>
      <c r="DBB213" s="120"/>
      <c r="DBC213" s="120"/>
      <c r="DBD213" s="120"/>
      <c r="DBE213" s="120"/>
      <c r="DBF213" s="120"/>
      <c r="DBG213" s="120"/>
      <c r="DBH213" s="120"/>
      <c r="DBI213" s="120"/>
      <c r="DBJ213" s="120"/>
      <c r="DBK213" s="120"/>
      <c r="DBL213" s="120"/>
      <c r="DBM213" s="120"/>
      <c r="DBN213" s="120"/>
      <c r="DBO213" s="120"/>
      <c r="DBP213" s="120"/>
      <c r="DBQ213" s="120"/>
      <c r="DBR213" s="120"/>
      <c r="DBS213" s="120"/>
      <c r="DBT213" s="120"/>
      <c r="DBU213" s="120"/>
      <c r="DBV213" s="120"/>
      <c r="DBW213" s="120"/>
      <c r="DBX213" s="120"/>
      <c r="DBY213" s="120"/>
      <c r="DBZ213" s="120"/>
      <c r="DCA213" s="120"/>
      <c r="DCB213" s="120"/>
      <c r="DCC213" s="120"/>
      <c r="DCD213" s="120"/>
      <c r="DCE213" s="120"/>
      <c r="DCF213" s="120"/>
      <c r="DCG213" s="120"/>
      <c r="DCH213" s="120"/>
      <c r="DCI213" s="120"/>
      <c r="DCJ213" s="120"/>
      <c r="DCK213" s="120"/>
      <c r="DCL213" s="120"/>
      <c r="DCM213" s="120"/>
      <c r="DCN213" s="120"/>
      <c r="DCO213" s="120"/>
      <c r="DCP213" s="120"/>
      <c r="DCQ213" s="120"/>
      <c r="DCR213" s="120"/>
      <c r="DCS213" s="120"/>
      <c r="DCT213" s="120"/>
      <c r="DCU213" s="120"/>
      <c r="DCV213" s="120"/>
      <c r="DCW213" s="120"/>
      <c r="DCX213" s="120"/>
      <c r="DCY213" s="120"/>
      <c r="DCZ213" s="120"/>
      <c r="DDA213" s="120"/>
      <c r="DDB213" s="120"/>
      <c r="DDC213" s="120"/>
      <c r="DDD213" s="120"/>
      <c r="DDE213" s="120"/>
      <c r="DDF213" s="120"/>
      <c r="DDG213" s="120"/>
      <c r="DDH213" s="120"/>
      <c r="DDI213" s="120"/>
      <c r="DDJ213" s="120"/>
      <c r="DDK213" s="120"/>
      <c r="DDL213" s="120"/>
      <c r="DDM213" s="120"/>
      <c r="DDN213" s="120"/>
      <c r="DDO213" s="120"/>
      <c r="DDP213" s="120"/>
      <c r="DDQ213" s="120"/>
      <c r="DDR213" s="120"/>
      <c r="DDS213" s="120"/>
      <c r="DDT213" s="120"/>
      <c r="DDU213" s="120"/>
      <c r="DDV213" s="120"/>
      <c r="DDW213" s="120"/>
      <c r="DDX213" s="120"/>
      <c r="DDY213" s="120"/>
      <c r="DDZ213" s="120"/>
      <c r="DEA213" s="120"/>
      <c r="DEB213" s="120"/>
      <c r="DEC213" s="120"/>
      <c r="DED213" s="120"/>
      <c r="DEE213" s="120"/>
      <c r="DEF213" s="120"/>
      <c r="DEG213" s="120"/>
      <c r="DEH213" s="120"/>
      <c r="DEI213" s="120"/>
      <c r="DEJ213" s="120"/>
      <c r="DEK213" s="120"/>
      <c r="DEL213" s="120"/>
      <c r="DEM213" s="120"/>
      <c r="DEN213" s="120"/>
      <c r="DEO213" s="120"/>
      <c r="DEP213" s="120"/>
      <c r="DEQ213" s="120"/>
      <c r="DER213" s="120"/>
      <c r="DES213" s="120"/>
      <c r="DET213" s="120"/>
      <c r="DEU213" s="120"/>
      <c r="DEV213" s="120"/>
      <c r="DEW213" s="120"/>
      <c r="DEX213" s="120"/>
      <c r="DEY213" s="120"/>
      <c r="DEZ213" s="120"/>
      <c r="DFA213" s="120"/>
      <c r="DFB213" s="120"/>
      <c r="DFC213" s="120"/>
      <c r="DFD213" s="120"/>
      <c r="DFE213" s="120"/>
      <c r="DFF213" s="120"/>
      <c r="DFG213" s="120"/>
      <c r="DFH213" s="120"/>
      <c r="DFI213" s="120"/>
      <c r="DFJ213" s="120"/>
      <c r="DFK213" s="120"/>
      <c r="DFL213" s="120"/>
      <c r="DFM213" s="120"/>
      <c r="DFN213" s="120"/>
      <c r="DFO213" s="120"/>
      <c r="DFP213" s="120"/>
      <c r="DFQ213" s="120"/>
      <c r="DFR213" s="120"/>
      <c r="DFS213" s="120"/>
      <c r="DFT213" s="120"/>
      <c r="DFU213" s="120"/>
      <c r="DFV213" s="120"/>
      <c r="DFW213" s="120"/>
      <c r="DFX213" s="120"/>
      <c r="DFY213" s="120"/>
      <c r="DFZ213" s="120"/>
      <c r="DGA213" s="120"/>
      <c r="DGB213" s="120"/>
      <c r="DGC213" s="120"/>
      <c r="DGD213" s="120"/>
      <c r="DGE213" s="120"/>
      <c r="DGF213" s="120"/>
      <c r="DGG213" s="120"/>
      <c r="DGH213" s="120"/>
      <c r="DGI213" s="120"/>
      <c r="DGJ213" s="120"/>
      <c r="DGK213" s="120"/>
      <c r="DGL213" s="120"/>
      <c r="DGM213" s="120"/>
      <c r="DGN213" s="120"/>
      <c r="DGO213" s="120"/>
      <c r="DGP213" s="120"/>
      <c r="DGQ213" s="120"/>
      <c r="DGR213" s="120"/>
      <c r="DGS213" s="120"/>
      <c r="DGT213" s="120"/>
      <c r="DGU213" s="120"/>
      <c r="DGV213" s="120"/>
      <c r="DGW213" s="120"/>
      <c r="DGX213" s="120"/>
      <c r="DGY213" s="120"/>
      <c r="DGZ213" s="120"/>
      <c r="DHA213" s="120"/>
      <c r="DHB213" s="120"/>
      <c r="DHC213" s="120"/>
      <c r="DHD213" s="120"/>
      <c r="DHE213" s="120"/>
      <c r="DHF213" s="120"/>
      <c r="DHG213" s="120"/>
      <c r="DHH213" s="120"/>
      <c r="DHI213" s="120"/>
      <c r="DHJ213" s="120"/>
      <c r="DHK213" s="120"/>
      <c r="DHL213" s="120"/>
      <c r="DHM213" s="120"/>
      <c r="DHN213" s="120"/>
      <c r="DHO213" s="120"/>
      <c r="DHP213" s="120"/>
      <c r="DHQ213" s="120"/>
      <c r="DHR213" s="120"/>
      <c r="DHS213" s="120"/>
      <c r="DHT213" s="120"/>
      <c r="DHU213" s="120"/>
      <c r="DHV213" s="120"/>
      <c r="DHW213" s="120"/>
      <c r="DHX213" s="120"/>
      <c r="DHY213" s="120"/>
      <c r="DHZ213" s="120"/>
      <c r="DIA213" s="120"/>
      <c r="DIB213" s="120"/>
      <c r="DIC213" s="120"/>
      <c r="DID213" s="120"/>
      <c r="DIE213" s="120"/>
      <c r="DIF213" s="120"/>
      <c r="DIG213" s="120"/>
      <c r="DIH213" s="120"/>
      <c r="DII213" s="120"/>
      <c r="DIJ213" s="120"/>
      <c r="DIK213" s="120"/>
      <c r="DIL213" s="120"/>
      <c r="DIM213" s="120"/>
      <c r="DIN213" s="120"/>
      <c r="DIO213" s="120"/>
      <c r="DIP213" s="120"/>
      <c r="DIQ213" s="120"/>
      <c r="DIR213" s="120"/>
      <c r="DIS213" s="120"/>
      <c r="DIT213" s="120"/>
      <c r="DIU213" s="120"/>
      <c r="DIV213" s="120"/>
      <c r="DIW213" s="120"/>
      <c r="DIX213" s="120"/>
      <c r="DIY213" s="120"/>
      <c r="DIZ213" s="120"/>
      <c r="DJA213" s="120"/>
      <c r="DJB213" s="120"/>
      <c r="DJC213" s="120"/>
      <c r="DJD213" s="120"/>
      <c r="DJE213" s="120"/>
      <c r="DJF213" s="120"/>
      <c r="DJG213" s="120"/>
      <c r="DJH213" s="120"/>
      <c r="DJI213" s="120"/>
      <c r="DJJ213" s="120"/>
      <c r="DJK213" s="120"/>
      <c r="DJL213" s="120"/>
      <c r="DJM213" s="120"/>
      <c r="DJN213" s="120"/>
      <c r="DJO213" s="120"/>
      <c r="DJP213" s="120"/>
      <c r="DJQ213" s="120"/>
      <c r="DJR213" s="120"/>
      <c r="DJS213" s="120"/>
      <c r="DJT213" s="120"/>
      <c r="DJU213" s="120"/>
      <c r="DJV213" s="120"/>
      <c r="DJW213" s="120"/>
      <c r="DJX213" s="120"/>
      <c r="DJY213" s="120"/>
      <c r="DJZ213" s="120"/>
      <c r="DKA213" s="120"/>
      <c r="DKB213" s="120"/>
      <c r="DKC213" s="120"/>
      <c r="DKD213" s="120"/>
      <c r="DKE213" s="120"/>
      <c r="DKF213" s="120"/>
      <c r="DKG213" s="120"/>
      <c r="DKH213" s="120"/>
      <c r="DKI213" s="120"/>
      <c r="DKJ213" s="120"/>
      <c r="DKK213" s="120"/>
      <c r="DKL213" s="120"/>
      <c r="DKM213" s="120"/>
      <c r="DKN213" s="120"/>
      <c r="DKO213" s="120"/>
      <c r="DKP213" s="120"/>
      <c r="DKQ213" s="120"/>
      <c r="DKR213" s="120"/>
      <c r="DKS213" s="120"/>
      <c r="DKT213" s="120"/>
      <c r="DKU213" s="120"/>
      <c r="DKV213" s="120"/>
      <c r="DKW213" s="120"/>
      <c r="DKX213" s="120"/>
      <c r="DKY213" s="120"/>
      <c r="DKZ213" s="120"/>
      <c r="DLA213" s="120"/>
      <c r="DLB213" s="120"/>
      <c r="DLC213" s="120"/>
      <c r="DLD213" s="120"/>
      <c r="DLE213" s="120"/>
      <c r="DLF213" s="120"/>
      <c r="DLG213" s="120"/>
      <c r="DLH213" s="120"/>
      <c r="DLI213" s="120"/>
      <c r="DLJ213" s="120"/>
      <c r="DLK213" s="120"/>
      <c r="DLL213" s="120"/>
      <c r="DLM213" s="120"/>
      <c r="DLN213" s="120"/>
      <c r="DLO213" s="120"/>
      <c r="DLP213" s="120"/>
      <c r="DLQ213" s="120"/>
      <c r="DLR213" s="120"/>
      <c r="DLS213" s="120"/>
      <c r="DLT213" s="120"/>
      <c r="DLU213" s="120"/>
      <c r="DLV213" s="120"/>
      <c r="DLW213" s="120"/>
      <c r="DLX213" s="120"/>
      <c r="DLY213" s="120"/>
      <c r="DLZ213" s="120"/>
      <c r="DMA213" s="120"/>
      <c r="DMB213" s="120"/>
      <c r="DMC213" s="120"/>
      <c r="DMD213" s="120"/>
      <c r="DME213" s="120"/>
      <c r="DMF213" s="120"/>
      <c r="DMG213" s="120"/>
      <c r="DMH213" s="120"/>
      <c r="DMI213" s="120"/>
      <c r="DMJ213" s="120"/>
      <c r="DMK213" s="120"/>
      <c r="DML213" s="120"/>
      <c r="DMM213" s="120"/>
      <c r="DMN213" s="120"/>
      <c r="DMO213" s="120"/>
      <c r="DMP213" s="120"/>
      <c r="DMQ213" s="120"/>
      <c r="DMR213" s="120"/>
      <c r="DMS213" s="120"/>
      <c r="DMT213" s="120"/>
      <c r="DMU213" s="120"/>
      <c r="DMV213" s="120"/>
      <c r="DMW213" s="120"/>
      <c r="DMX213" s="120"/>
      <c r="DMY213" s="120"/>
      <c r="DMZ213" s="120"/>
      <c r="DNA213" s="120"/>
      <c r="DNB213" s="120"/>
      <c r="DNC213" s="120"/>
      <c r="DND213" s="120"/>
      <c r="DNE213" s="120"/>
      <c r="DNF213" s="120"/>
      <c r="DNG213" s="120"/>
      <c r="DNH213" s="120"/>
      <c r="DNI213" s="120"/>
      <c r="DNJ213" s="120"/>
      <c r="DNK213" s="120"/>
      <c r="DNL213" s="120"/>
      <c r="DNM213" s="120"/>
      <c r="DNN213" s="120"/>
      <c r="DNO213" s="120"/>
      <c r="DNP213" s="120"/>
      <c r="DNQ213" s="120"/>
      <c r="DNR213" s="120"/>
      <c r="DNS213" s="120"/>
      <c r="DNT213" s="120"/>
      <c r="DNU213" s="120"/>
      <c r="DNV213" s="120"/>
      <c r="DNW213" s="120"/>
      <c r="DNX213" s="120"/>
      <c r="DNY213" s="120"/>
      <c r="DNZ213" s="120"/>
      <c r="DOA213" s="120"/>
      <c r="DOB213" s="120"/>
      <c r="DOC213" s="120"/>
      <c r="DOD213" s="120"/>
      <c r="DOE213" s="120"/>
      <c r="DOF213" s="120"/>
      <c r="DOG213" s="120"/>
      <c r="DOH213" s="120"/>
      <c r="DOI213" s="120"/>
      <c r="DOJ213" s="120"/>
      <c r="DOK213" s="120"/>
      <c r="DOL213" s="120"/>
      <c r="DOM213" s="120"/>
      <c r="DON213" s="120"/>
      <c r="DOO213" s="120"/>
      <c r="DOP213" s="120"/>
      <c r="DOQ213" s="120"/>
      <c r="DOR213" s="120"/>
      <c r="DOS213" s="120"/>
      <c r="DOT213" s="120"/>
      <c r="DOU213" s="120"/>
      <c r="DOV213" s="120"/>
      <c r="DOW213" s="120"/>
      <c r="DOX213" s="120"/>
      <c r="DOY213" s="120"/>
      <c r="DOZ213" s="120"/>
      <c r="DPA213" s="120"/>
      <c r="DPB213" s="120"/>
      <c r="DPC213" s="120"/>
      <c r="DPD213" s="120"/>
      <c r="DPE213" s="120"/>
      <c r="DPF213" s="120"/>
      <c r="DPG213" s="120"/>
      <c r="DPH213" s="120"/>
      <c r="DPI213" s="120"/>
      <c r="DPJ213" s="120"/>
      <c r="DPK213" s="120"/>
      <c r="DPL213" s="120"/>
      <c r="DPM213" s="120"/>
      <c r="DPN213" s="120"/>
      <c r="DPO213" s="120"/>
      <c r="DPP213" s="120"/>
      <c r="DPQ213" s="120"/>
      <c r="DPR213" s="120"/>
      <c r="DPS213" s="120"/>
      <c r="DPT213" s="120"/>
      <c r="DPU213" s="120"/>
      <c r="DPV213" s="120"/>
      <c r="DPW213" s="120"/>
      <c r="DPX213" s="120"/>
      <c r="DPY213" s="120"/>
      <c r="DPZ213" s="120"/>
      <c r="DQA213" s="120"/>
      <c r="DQB213" s="120"/>
      <c r="DQC213" s="120"/>
      <c r="DQD213" s="120"/>
      <c r="DQE213" s="120"/>
      <c r="DQF213" s="120"/>
      <c r="DQG213" s="120"/>
      <c r="DQH213" s="120"/>
      <c r="DQI213" s="120"/>
      <c r="DQJ213" s="120"/>
      <c r="DQK213" s="120"/>
      <c r="DQL213" s="120"/>
      <c r="DQM213" s="120"/>
      <c r="DQN213" s="120"/>
      <c r="DQO213" s="120"/>
      <c r="DQP213" s="120"/>
      <c r="DQQ213" s="120"/>
      <c r="DQR213" s="120"/>
      <c r="DQS213" s="120"/>
      <c r="DQT213" s="120"/>
      <c r="DQU213" s="120"/>
      <c r="DQV213" s="120"/>
      <c r="DQW213" s="120"/>
      <c r="DQX213" s="120"/>
      <c r="DQY213" s="120"/>
      <c r="DQZ213" s="120"/>
      <c r="DRA213" s="120"/>
      <c r="DRB213" s="120"/>
      <c r="DRC213" s="120"/>
      <c r="DRD213" s="120"/>
      <c r="DRE213" s="120"/>
      <c r="DRF213" s="120"/>
      <c r="DRG213" s="120"/>
      <c r="DRH213" s="120"/>
      <c r="DRI213" s="120"/>
      <c r="DRJ213" s="120"/>
      <c r="DRK213" s="120"/>
      <c r="DRL213" s="120"/>
      <c r="DRM213" s="120"/>
      <c r="DRN213" s="120"/>
      <c r="DRO213" s="120"/>
      <c r="DRP213" s="120"/>
      <c r="DRQ213" s="120"/>
      <c r="DRR213" s="120"/>
      <c r="DRS213" s="120"/>
      <c r="DRT213" s="120"/>
      <c r="DRU213" s="120"/>
      <c r="DRV213" s="120"/>
      <c r="DRW213" s="120"/>
      <c r="DRX213" s="120"/>
      <c r="DRY213" s="120"/>
      <c r="DRZ213" s="120"/>
      <c r="DSA213" s="120"/>
      <c r="DSB213" s="120"/>
      <c r="DSC213" s="120"/>
      <c r="DSD213" s="120"/>
      <c r="DSE213" s="120"/>
      <c r="DSF213" s="120"/>
      <c r="DSG213" s="120"/>
      <c r="DSH213" s="120"/>
      <c r="DSI213" s="120"/>
      <c r="DSJ213" s="120"/>
      <c r="DSK213" s="120"/>
      <c r="DSL213" s="120"/>
      <c r="DSM213" s="120"/>
      <c r="DSN213" s="120"/>
      <c r="DSO213" s="120"/>
      <c r="DSP213" s="120"/>
      <c r="DSQ213" s="120"/>
      <c r="DSR213" s="120"/>
      <c r="DSS213" s="120"/>
      <c r="DST213" s="120"/>
      <c r="DSU213" s="120"/>
      <c r="DSV213" s="120"/>
      <c r="DSW213" s="120"/>
      <c r="DSX213" s="120"/>
      <c r="DSY213" s="120"/>
      <c r="DSZ213" s="120"/>
      <c r="DTA213" s="120"/>
      <c r="DTB213" s="120"/>
      <c r="DTC213" s="120"/>
      <c r="DTD213" s="120"/>
      <c r="DTE213" s="120"/>
      <c r="DTF213" s="120"/>
      <c r="DTG213" s="120"/>
      <c r="DTH213" s="120"/>
      <c r="DTI213" s="120"/>
      <c r="DTJ213" s="120"/>
      <c r="DTK213" s="120"/>
      <c r="DTL213" s="120"/>
      <c r="DTM213" s="120"/>
      <c r="DTN213" s="120"/>
      <c r="DTO213" s="120"/>
      <c r="DTP213" s="120"/>
      <c r="DTQ213" s="120"/>
      <c r="DTR213" s="120"/>
      <c r="DTS213" s="120"/>
      <c r="DTT213" s="120"/>
      <c r="DTU213" s="120"/>
      <c r="DTV213" s="120"/>
      <c r="DTW213" s="120"/>
      <c r="DTX213" s="120"/>
      <c r="DTY213" s="120"/>
      <c r="DTZ213" s="120"/>
      <c r="DUA213" s="120"/>
      <c r="DUB213" s="120"/>
      <c r="DUC213" s="120"/>
      <c r="DUD213" s="120"/>
      <c r="DUE213" s="120"/>
      <c r="DUF213" s="120"/>
      <c r="DUG213" s="120"/>
      <c r="DUH213" s="120"/>
      <c r="DUI213" s="120"/>
      <c r="DUJ213" s="120"/>
      <c r="DUK213" s="120"/>
      <c r="DUL213" s="120"/>
      <c r="DUM213" s="120"/>
      <c r="DUN213" s="120"/>
      <c r="DUO213" s="120"/>
      <c r="DUP213" s="120"/>
      <c r="DUQ213" s="120"/>
      <c r="DUR213" s="120"/>
      <c r="DUS213" s="120"/>
      <c r="DUT213" s="120"/>
      <c r="DUU213" s="120"/>
      <c r="DUV213" s="120"/>
      <c r="DUW213" s="120"/>
      <c r="DUX213" s="120"/>
      <c r="DUY213" s="120"/>
      <c r="DUZ213" s="120"/>
      <c r="DVA213" s="120"/>
      <c r="DVB213" s="120"/>
      <c r="DVC213" s="120"/>
      <c r="DVD213" s="120"/>
      <c r="DVE213" s="120"/>
      <c r="DVF213" s="120"/>
      <c r="DVG213" s="120"/>
      <c r="DVH213" s="120"/>
      <c r="DVI213" s="120"/>
      <c r="DVJ213" s="120"/>
      <c r="DVK213" s="120"/>
      <c r="DVL213" s="120"/>
      <c r="DVM213" s="120"/>
      <c r="DVN213" s="120"/>
      <c r="DVO213" s="120"/>
      <c r="DVP213" s="120"/>
      <c r="DVQ213" s="120"/>
      <c r="DVR213" s="120"/>
      <c r="DVS213" s="120"/>
      <c r="DVT213" s="120"/>
      <c r="DVU213" s="120"/>
      <c r="DVV213" s="120"/>
      <c r="DVW213" s="120"/>
      <c r="DVX213" s="120"/>
      <c r="DVY213" s="120"/>
      <c r="DVZ213" s="120"/>
      <c r="DWA213" s="120"/>
      <c r="DWB213" s="120"/>
      <c r="DWC213" s="120"/>
      <c r="DWD213" s="120"/>
      <c r="DWE213" s="120"/>
      <c r="DWF213" s="120"/>
      <c r="DWG213" s="120"/>
      <c r="DWH213" s="120"/>
      <c r="DWI213" s="120"/>
      <c r="DWJ213" s="120"/>
      <c r="DWK213" s="120"/>
      <c r="DWL213" s="120"/>
      <c r="DWM213" s="120"/>
      <c r="DWN213" s="120"/>
      <c r="DWO213" s="120"/>
      <c r="DWP213" s="120"/>
      <c r="DWQ213" s="120"/>
      <c r="DWR213" s="120"/>
      <c r="DWS213" s="120"/>
      <c r="DWT213" s="120"/>
      <c r="DWU213" s="120"/>
      <c r="DWV213" s="120"/>
      <c r="DWW213" s="120"/>
      <c r="DWX213" s="120"/>
      <c r="DWY213" s="120"/>
      <c r="DWZ213" s="120"/>
      <c r="DXA213" s="120"/>
      <c r="DXB213" s="120"/>
      <c r="DXC213" s="120"/>
      <c r="DXD213" s="120"/>
      <c r="DXE213" s="120"/>
      <c r="DXF213" s="120"/>
      <c r="DXG213" s="120"/>
      <c r="DXH213" s="120"/>
      <c r="DXI213" s="120"/>
      <c r="DXJ213" s="120"/>
      <c r="DXK213" s="120"/>
      <c r="DXL213" s="120"/>
      <c r="DXM213" s="120"/>
      <c r="DXN213" s="120"/>
      <c r="DXO213" s="120"/>
      <c r="DXP213" s="120"/>
      <c r="DXQ213" s="120"/>
      <c r="DXR213" s="120"/>
      <c r="DXS213" s="120"/>
      <c r="DXT213" s="120"/>
      <c r="DXU213" s="120"/>
      <c r="DXV213" s="120"/>
      <c r="DXW213" s="120"/>
      <c r="DXX213" s="120"/>
      <c r="DXY213" s="120"/>
      <c r="DXZ213" s="120"/>
      <c r="DYA213" s="120"/>
      <c r="DYB213" s="120"/>
      <c r="DYC213" s="120"/>
      <c r="DYD213" s="120"/>
      <c r="DYE213" s="120"/>
      <c r="DYF213" s="120"/>
      <c r="DYG213" s="120"/>
      <c r="DYH213" s="120"/>
      <c r="DYI213" s="120"/>
      <c r="DYJ213" s="120"/>
      <c r="DYK213" s="120"/>
      <c r="DYL213" s="120"/>
      <c r="DYM213" s="120"/>
      <c r="DYN213" s="120"/>
      <c r="DYO213" s="120"/>
      <c r="DYP213" s="120"/>
      <c r="DYQ213" s="120"/>
      <c r="DYR213" s="120"/>
      <c r="DYS213" s="120"/>
      <c r="DYT213" s="120"/>
      <c r="DYU213" s="120"/>
      <c r="DYV213" s="120"/>
      <c r="DYW213" s="120"/>
      <c r="DYX213" s="120"/>
      <c r="DYY213" s="120"/>
      <c r="DYZ213" s="120"/>
      <c r="DZA213" s="120"/>
      <c r="DZB213" s="120"/>
      <c r="DZC213" s="120"/>
      <c r="DZD213" s="120"/>
      <c r="DZE213" s="120"/>
      <c r="DZF213" s="120"/>
      <c r="DZG213" s="120"/>
      <c r="DZH213" s="120"/>
      <c r="DZI213" s="120"/>
      <c r="DZJ213" s="120"/>
      <c r="DZK213" s="120"/>
      <c r="DZL213" s="120"/>
      <c r="DZM213" s="120"/>
      <c r="DZN213" s="120"/>
      <c r="DZO213" s="120"/>
      <c r="DZP213" s="120"/>
      <c r="DZQ213" s="120"/>
      <c r="DZR213" s="120"/>
      <c r="DZS213" s="120"/>
      <c r="DZT213" s="120"/>
      <c r="DZU213" s="120"/>
      <c r="DZV213" s="120"/>
      <c r="DZW213" s="120"/>
      <c r="DZX213" s="120"/>
      <c r="DZY213" s="120"/>
      <c r="DZZ213" s="120"/>
      <c r="EAA213" s="120"/>
      <c r="EAB213" s="120"/>
      <c r="EAC213" s="120"/>
      <c r="EAD213" s="120"/>
      <c r="EAE213" s="120"/>
      <c r="EAF213" s="120"/>
      <c r="EAG213" s="120"/>
      <c r="EAH213" s="120"/>
      <c r="EAI213" s="120"/>
      <c r="EAJ213" s="120"/>
      <c r="EAK213" s="120"/>
      <c r="EAL213" s="120"/>
      <c r="EAM213" s="120"/>
      <c r="EAN213" s="120"/>
      <c r="EAO213" s="120"/>
      <c r="EAP213" s="120"/>
      <c r="EAQ213" s="120"/>
      <c r="EAR213" s="120"/>
      <c r="EAS213" s="120"/>
      <c r="EAT213" s="120"/>
      <c r="EAU213" s="120"/>
      <c r="EAV213" s="120"/>
      <c r="EAW213" s="120"/>
      <c r="EAX213" s="120"/>
      <c r="EAY213" s="120"/>
      <c r="EAZ213" s="120"/>
      <c r="EBA213" s="120"/>
      <c r="EBB213" s="120"/>
      <c r="EBC213" s="120"/>
      <c r="EBD213" s="120"/>
      <c r="EBE213" s="120"/>
      <c r="EBF213" s="120"/>
      <c r="EBG213" s="120"/>
      <c r="EBH213" s="120"/>
      <c r="EBI213" s="120"/>
      <c r="EBJ213" s="120"/>
      <c r="EBK213" s="120"/>
      <c r="EBL213" s="120"/>
      <c r="EBM213" s="120"/>
      <c r="EBN213" s="120"/>
      <c r="EBO213" s="120"/>
      <c r="EBP213" s="120"/>
      <c r="EBQ213" s="120"/>
      <c r="EBR213" s="120"/>
      <c r="EBS213" s="120"/>
      <c r="EBT213" s="120"/>
      <c r="EBU213" s="120"/>
      <c r="EBV213" s="120"/>
      <c r="EBW213" s="120"/>
      <c r="EBX213" s="120"/>
      <c r="EBY213" s="120"/>
      <c r="EBZ213" s="120"/>
      <c r="ECA213" s="120"/>
      <c r="ECB213" s="120"/>
      <c r="ECC213" s="120"/>
      <c r="ECD213" s="120"/>
      <c r="ECE213" s="120"/>
      <c r="ECF213" s="120"/>
      <c r="ECG213" s="120"/>
      <c r="ECH213" s="120"/>
      <c r="ECI213" s="120"/>
      <c r="ECJ213" s="120"/>
      <c r="ECK213" s="120"/>
      <c r="ECL213" s="120"/>
      <c r="ECM213" s="120"/>
      <c r="ECN213" s="120"/>
      <c r="ECO213" s="120"/>
      <c r="ECP213" s="120"/>
      <c r="ECQ213" s="120"/>
      <c r="ECR213" s="120"/>
      <c r="ECS213" s="120"/>
      <c r="ECT213" s="120"/>
      <c r="ECU213" s="120"/>
      <c r="ECV213" s="120"/>
      <c r="ECW213" s="120"/>
      <c r="ECX213" s="120"/>
      <c r="ECY213" s="120"/>
      <c r="ECZ213" s="120"/>
      <c r="EDA213" s="120"/>
      <c r="EDB213" s="120"/>
      <c r="EDC213" s="120"/>
      <c r="EDD213" s="120"/>
      <c r="EDE213" s="120"/>
      <c r="EDF213" s="120"/>
      <c r="EDG213" s="120"/>
      <c r="EDH213" s="120"/>
      <c r="EDI213" s="120"/>
      <c r="EDJ213" s="120"/>
      <c r="EDK213" s="120"/>
      <c r="EDL213" s="120"/>
      <c r="EDM213" s="120"/>
      <c r="EDN213" s="120"/>
      <c r="EDO213" s="120"/>
      <c r="EDP213" s="120"/>
      <c r="EDQ213" s="120"/>
      <c r="EDR213" s="120"/>
      <c r="EDS213" s="120"/>
      <c r="EDT213" s="120"/>
      <c r="EDU213" s="120"/>
      <c r="EDV213" s="120"/>
      <c r="EDW213" s="120"/>
      <c r="EDX213" s="120"/>
      <c r="EDY213" s="120"/>
      <c r="EDZ213" s="120"/>
      <c r="EEA213" s="120"/>
      <c r="EEB213" s="120"/>
      <c r="EEC213" s="120"/>
      <c r="EED213" s="120"/>
      <c r="EEE213" s="120"/>
      <c r="EEF213" s="120"/>
      <c r="EEG213" s="120"/>
      <c r="EEH213" s="120"/>
      <c r="EEI213" s="120"/>
      <c r="EEJ213" s="120"/>
      <c r="EEK213" s="120"/>
      <c r="EEL213" s="120"/>
      <c r="EEM213" s="120"/>
      <c r="EEN213" s="120"/>
      <c r="EEO213" s="120"/>
      <c r="EEP213" s="120"/>
      <c r="EEQ213" s="120"/>
      <c r="EER213" s="120"/>
      <c r="EES213" s="120"/>
      <c r="EET213" s="120"/>
      <c r="EEU213" s="120"/>
      <c r="EEV213" s="120"/>
      <c r="EEW213" s="120"/>
      <c r="EEX213" s="120"/>
      <c r="EEY213" s="120"/>
      <c r="EEZ213" s="120"/>
      <c r="EFA213" s="120"/>
      <c r="EFB213" s="120"/>
      <c r="EFC213" s="120"/>
      <c r="EFD213" s="120"/>
      <c r="EFE213" s="120"/>
      <c r="EFF213" s="120"/>
      <c r="EFG213" s="120"/>
      <c r="EFH213" s="120"/>
      <c r="EFI213" s="120"/>
      <c r="EFJ213" s="120"/>
      <c r="EFK213" s="120"/>
      <c r="EFL213" s="120"/>
      <c r="EFM213" s="120"/>
      <c r="EFN213" s="120"/>
      <c r="EFO213" s="120"/>
      <c r="EFP213" s="120"/>
      <c r="EFQ213" s="120"/>
      <c r="EFR213" s="120"/>
      <c r="EFS213" s="120"/>
      <c r="EFT213" s="120"/>
      <c r="EFU213" s="120"/>
      <c r="EFV213" s="120"/>
      <c r="EFW213" s="120"/>
      <c r="EFX213" s="120"/>
      <c r="EFY213" s="120"/>
      <c r="EFZ213" s="120"/>
      <c r="EGA213" s="120"/>
      <c r="EGB213" s="120"/>
      <c r="EGC213" s="120"/>
      <c r="EGD213" s="120"/>
      <c r="EGE213" s="120"/>
      <c r="EGF213" s="120"/>
      <c r="EGG213" s="120"/>
      <c r="EGH213" s="120"/>
      <c r="EGI213" s="120"/>
      <c r="EGJ213" s="120"/>
      <c r="EGK213" s="120"/>
      <c r="EGL213" s="120"/>
      <c r="EGM213" s="120"/>
      <c r="EGN213" s="120"/>
      <c r="EGO213" s="120"/>
      <c r="EGP213" s="120"/>
      <c r="EGQ213" s="120"/>
      <c r="EGR213" s="120"/>
      <c r="EGS213" s="120"/>
      <c r="EGT213" s="120"/>
      <c r="EGU213" s="120"/>
      <c r="EGV213" s="120"/>
      <c r="EGW213" s="120"/>
      <c r="EGX213" s="120"/>
      <c r="EGY213" s="120"/>
      <c r="EGZ213" s="120"/>
      <c r="EHA213" s="120"/>
      <c r="EHB213" s="120"/>
      <c r="EHC213" s="120"/>
      <c r="EHD213" s="120"/>
      <c r="EHE213" s="120"/>
      <c r="EHF213" s="120"/>
      <c r="EHG213" s="120"/>
      <c r="EHH213" s="120"/>
      <c r="EHI213" s="120"/>
      <c r="EHJ213" s="120"/>
      <c r="EHK213" s="120"/>
      <c r="EHL213" s="120"/>
      <c r="EHM213" s="120"/>
      <c r="EHN213" s="120"/>
      <c r="EHO213" s="120"/>
      <c r="EHP213" s="120"/>
      <c r="EHQ213" s="120"/>
      <c r="EHR213" s="120"/>
      <c r="EHS213" s="120"/>
      <c r="EHT213" s="120"/>
      <c r="EHU213" s="120"/>
      <c r="EHV213" s="120"/>
      <c r="EHW213" s="120"/>
      <c r="EHX213" s="120"/>
      <c r="EHY213" s="120"/>
      <c r="EHZ213" s="120"/>
      <c r="EIA213" s="120"/>
      <c r="EIB213" s="120"/>
      <c r="EIC213" s="120"/>
      <c r="EID213" s="120"/>
      <c r="EIE213" s="120"/>
      <c r="EIF213" s="120"/>
      <c r="EIG213" s="120"/>
      <c r="EIH213" s="120"/>
      <c r="EII213" s="120"/>
      <c r="EIJ213" s="120"/>
      <c r="EIK213" s="120"/>
      <c r="EIL213" s="120"/>
      <c r="EIM213" s="120"/>
      <c r="EIN213" s="120"/>
      <c r="EIO213" s="120"/>
      <c r="EIP213" s="120"/>
      <c r="EIQ213" s="120"/>
      <c r="EIR213" s="120"/>
      <c r="EIS213" s="120"/>
      <c r="EIT213" s="120"/>
      <c r="EIU213" s="120"/>
      <c r="EIV213" s="120"/>
      <c r="EIW213" s="120"/>
      <c r="EIX213" s="120"/>
      <c r="EIY213" s="120"/>
      <c r="EIZ213" s="120"/>
      <c r="EJA213" s="120"/>
      <c r="EJB213" s="120"/>
      <c r="EJC213" s="120"/>
      <c r="EJD213" s="120"/>
      <c r="EJE213" s="120"/>
      <c r="EJF213" s="120"/>
      <c r="EJG213" s="120"/>
      <c r="EJH213" s="120"/>
      <c r="EJI213" s="120"/>
      <c r="EJJ213" s="120"/>
      <c r="EJK213" s="120"/>
      <c r="EJL213" s="120"/>
      <c r="EJM213" s="120"/>
      <c r="EJN213" s="120"/>
      <c r="EJO213" s="120"/>
      <c r="EJP213" s="120"/>
      <c r="EJQ213" s="120"/>
      <c r="EJR213" s="120"/>
      <c r="EJS213" s="120"/>
      <c r="EJT213" s="120"/>
      <c r="EJU213" s="120"/>
      <c r="EJV213" s="120"/>
      <c r="EJW213" s="120"/>
      <c r="EJX213" s="120"/>
      <c r="EJY213" s="120"/>
      <c r="EJZ213" s="120"/>
      <c r="EKA213" s="120"/>
      <c r="EKB213" s="120"/>
      <c r="EKC213" s="120"/>
      <c r="EKD213" s="120"/>
      <c r="EKE213" s="120"/>
      <c r="EKF213" s="120"/>
      <c r="EKG213" s="120"/>
      <c r="EKH213" s="120"/>
      <c r="EKI213" s="120"/>
      <c r="EKJ213" s="120"/>
      <c r="EKK213" s="120"/>
      <c r="EKL213" s="120"/>
      <c r="EKM213" s="120"/>
      <c r="EKN213" s="120"/>
      <c r="EKO213" s="120"/>
      <c r="EKP213" s="120"/>
      <c r="EKQ213" s="120"/>
      <c r="EKR213" s="120"/>
      <c r="EKS213" s="120"/>
      <c r="EKT213" s="120"/>
      <c r="EKU213" s="120"/>
      <c r="EKV213" s="120"/>
      <c r="EKW213" s="120"/>
      <c r="EKX213" s="120"/>
      <c r="EKY213" s="120"/>
      <c r="EKZ213" s="120"/>
      <c r="ELA213" s="120"/>
      <c r="ELB213" s="120"/>
      <c r="ELC213" s="120"/>
      <c r="ELD213" s="120"/>
      <c r="ELE213" s="120"/>
      <c r="ELF213" s="120"/>
      <c r="ELG213" s="120"/>
      <c r="ELH213" s="120"/>
      <c r="ELI213" s="120"/>
      <c r="ELJ213" s="120"/>
      <c r="ELK213" s="120"/>
      <c r="ELL213" s="120"/>
      <c r="ELM213" s="120"/>
      <c r="ELN213" s="120"/>
      <c r="ELO213" s="120"/>
      <c r="ELP213" s="120"/>
      <c r="ELQ213" s="120"/>
      <c r="ELR213" s="120"/>
      <c r="ELS213" s="120"/>
      <c r="ELT213" s="120"/>
      <c r="ELU213" s="120"/>
      <c r="ELV213" s="120"/>
      <c r="ELW213" s="120"/>
      <c r="ELX213" s="120"/>
      <c r="ELY213" s="120"/>
      <c r="ELZ213" s="120"/>
      <c r="EMA213" s="120"/>
      <c r="EMB213" s="120"/>
      <c r="EMC213" s="120"/>
      <c r="EMD213" s="120"/>
      <c r="EME213" s="120"/>
      <c r="EMF213" s="120"/>
      <c r="EMG213" s="120"/>
      <c r="EMH213" s="120"/>
      <c r="EMI213" s="120"/>
      <c r="EMJ213" s="120"/>
      <c r="EMK213" s="120"/>
      <c r="EML213" s="120"/>
      <c r="EMM213" s="120"/>
      <c r="EMN213" s="120"/>
      <c r="EMO213" s="120"/>
      <c r="EMP213" s="120"/>
      <c r="EMQ213" s="120"/>
      <c r="EMR213" s="120"/>
      <c r="EMS213" s="120"/>
      <c r="EMT213" s="120"/>
      <c r="EMU213" s="120"/>
      <c r="EMV213" s="120"/>
      <c r="EMW213" s="120"/>
      <c r="EMX213" s="120"/>
      <c r="EMY213" s="120"/>
      <c r="EMZ213" s="120"/>
      <c r="ENA213" s="120"/>
      <c r="ENB213" s="120"/>
      <c r="ENC213" s="120"/>
      <c r="END213" s="120"/>
      <c r="ENE213" s="120"/>
      <c r="ENF213" s="120"/>
      <c r="ENG213" s="120"/>
      <c r="ENH213" s="120"/>
      <c r="ENI213" s="120"/>
      <c r="ENJ213" s="120"/>
      <c r="ENK213" s="120"/>
      <c r="ENL213" s="120"/>
      <c r="ENM213" s="120"/>
      <c r="ENN213" s="120"/>
      <c r="ENO213" s="120"/>
      <c r="ENP213" s="120"/>
      <c r="ENQ213" s="120"/>
      <c r="ENR213" s="120"/>
      <c r="ENS213" s="120"/>
      <c r="ENT213" s="120"/>
      <c r="ENU213" s="120"/>
      <c r="ENV213" s="120"/>
      <c r="ENW213" s="120"/>
      <c r="ENX213" s="120"/>
      <c r="ENY213" s="120"/>
      <c r="ENZ213" s="120"/>
      <c r="EOA213" s="120"/>
      <c r="EOB213" s="120"/>
      <c r="EOC213" s="120"/>
      <c r="EOD213" s="120"/>
      <c r="EOE213" s="120"/>
      <c r="EOF213" s="120"/>
      <c r="EOG213" s="120"/>
      <c r="EOH213" s="120"/>
      <c r="EOI213" s="120"/>
      <c r="EOJ213" s="120"/>
      <c r="EOK213" s="120"/>
      <c r="EOL213" s="120"/>
      <c r="EOM213" s="120"/>
      <c r="EON213" s="120"/>
      <c r="EOO213" s="120"/>
      <c r="EOP213" s="120"/>
      <c r="EOQ213" s="120"/>
      <c r="EOR213" s="120"/>
      <c r="EOS213" s="120"/>
      <c r="EOT213" s="120"/>
      <c r="EOU213" s="120"/>
      <c r="EOV213" s="120"/>
      <c r="EOW213" s="120"/>
      <c r="EOX213" s="120"/>
      <c r="EOY213" s="120"/>
      <c r="EOZ213" s="120"/>
      <c r="EPA213" s="120"/>
      <c r="EPB213" s="120"/>
      <c r="EPC213" s="120"/>
      <c r="EPD213" s="120"/>
      <c r="EPE213" s="120"/>
      <c r="EPF213" s="120"/>
      <c r="EPG213" s="120"/>
      <c r="EPH213" s="120"/>
      <c r="EPI213" s="120"/>
      <c r="EPJ213" s="120"/>
      <c r="EPK213" s="120"/>
      <c r="EPL213" s="120"/>
      <c r="EPM213" s="120"/>
      <c r="EPN213" s="120"/>
      <c r="EPO213" s="120"/>
      <c r="EPP213" s="120"/>
      <c r="EPQ213" s="120"/>
      <c r="EPR213" s="120"/>
      <c r="EPS213" s="120"/>
      <c r="EPT213" s="120"/>
      <c r="EPU213" s="120"/>
      <c r="EPV213" s="120"/>
      <c r="EPW213" s="120"/>
      <c r="EPX213" s="120"/>
      <c r="EPY213" s="120"/>
      <c r="EPZ213" s="120"/>
      <c r="EQA213" s="120"/>
      <c r="EQB213" s="120"/>
      <c r="EQC213" s="120"/>
      <c r="EQD213" s="120"/>
      <c r="EQE213" s="120"/>
      <c r="EQF213" s="120"/>
      <c r="EQG213" s="120"/>
      <c r="EQH213" s="120"/>
      <c r="EQI213" s="120"/>
      <c r="EQJ213" s="120"/>
      <c r="EQK213" s="120"/>
      <c r="EQL213" s="120"/>
      <c r="EQM213" s="120"/>
      <c r="EQN213" s="120"/>
      <c r="EQO213" s="120"/>
      <c r="EQP213" s="120"/>
      <c r="EQQ213" s="120"/>
      <c r="EQR213" s="120"/>
      <c r="EQS213" s="120"/>
      <c r="EQT213" s="120"/>
      <c r="EQU213" s="120"/>
      <c r="EQV213" s="120"/>
      <c r="EQW213" s="120"/>
      <c r="EQX213" s="120"/>
      <c r="EQY213" s="120"/>
      <c r="EQZ213" s="120"/>
      <c r="ERA213" s="120"/>
      <c r="ERB213" s="120"/>
      <c r="ERC213" s="120"/>
      <c r="ERD213" s="120"/>
      <c r="ERE213" s="120"/>
      <c r="ERF213" s="120"/>
      <c r="ERG213" s="120"/>
      <c r="ERH213" s="120"/>
      <c r="ERI213" s="120"/>
      <c r="ERJ213" s="120"/>
      <c r="ERK213" s="120"/>
      <c r="ERL213" s="120"/>
      <c r="ERM213" s="120"/>
      <c r="ERN213" s="120"/>
      <c r="ERO213" s="120"/>
      <c r="ERP213" s="120"/>
      <c r="ERQ213" s="120"/>
      <c r="ERR213" s="120"/>
      <c r="ERS213" s="120"/>
      <c r="ERT213" s="120"/>
      <c r="ERU213" s="120"/>
      <c r="ERV213" s="120"/>
      <c r="ERW213" s="120"/>
      <c r="ERX213" s="120"/>
      <c r="ERY213" s="120"/>
      <c r="ERZ213" s="120"/>
      <c r="ESA213" s="120"/>
      <c r="ESB213" s="120"/>
      <c r="ESC213" s="120"/>
      <c r="ESD213" s="120"/>
      <c r="ESE213" s="120"/>
      <c r="ESF213" s="120"/>
      <c r="ESG213" s="120"/>
      <c r="ESH213" s="120"/>
      <c r="ESI213" s="120"/>
      <c r="ESJ213" s="120"/>
      <c r="ESK213" s="120"/>
      <c r="ESL213" s="120"/>
      <c r="ESM213" s="120"/>
      <c r="ESN213" s="120"/>
      <c r="ESO213" s="120"/>
      <c r="ESP213" s="120"/>
      <c r="ESQ213" s="120"/>
      <c r="ESR213" s="120"/>
      <c r="ESS213" s="120"/>
      <c r="EST213" s="120"/>
      <c r="ESU213" s="120"/>
      <c r="ESV213" s="120"/>
      <c r="ESW213" s="120"/>
      <c r="ESX213" s="120"/>
      <c r="ESY213" s="120"/>
      <c r="ESZ213" s="120"/>
      <c r="ETA213" s="120"/>
      <c r="ETB213" s="120"/>
      <c r="ETC213" s="120"/>
      <c r="ETD213" s="120"/>
      <c r="ETE213" s="120"/>
      <c r="ETF213" s="120"/>
      <c r="ETG213" s="120"/>
      <c r="ETH213" s="120"/>
      <c r="ETI213" s="120"/>
      <c r="ETJ213" s="120"/>
      <c r="ETK213" s="120"/>
      <c r="ETL213" s="120"/>
      <c r="ETM213" s="120"/>
      <c r="ETN213" s="120"/>
      <c r="ETO213" s="120"/>
      <c r="ETP213" s="120"/>
      <c r="ETQ213" s="120"/>
      <c r="ETR213" s="120"/>
      <c r="ETS213" s="120"/>
      <c r="ETT213" s="120"/>
      <c r="ETU213" s="120"/>
      <c r="ETV213" s="120"/>
      <c r="ETW213" s="120"/>
      <c r="ETX213" s="120"/>
      <c r="ETY213" s="120"/>
      <c r="ETZ213" s="120"/>
      <c r="EUA213" s="120"/>
      <c r="EUB213" s="120"/>
      <c r="EUC213" s="120"/>
      <c r="EUD213" s="120"/>
      <c r="EUE213" s="120"/>
      <c r="EUF213" s="120"/>
      <c r="EUG213" s="120"/>
      <c r="EUH213" s="120"/>
      <c r="EUI213" s="120"/>
      <c r="EUJ213" s="120"/>
      <c r="EUK213" s="120"/>
      <c r="EUL213" s="120"/>
      <c r="EUM213" s="120"/>
      <c r="EUN213" s="120"/>
      <c r="EUO213" s="120"/>
      <c r="EUP213" s="120"/>
      <c r="EUQ213" s="120"/>
      <c r="EUR213" s="120"/>
      <c r="EUS213" s="120"/>
      <c r="EUT213" s="120"/>
      <c r="EUU213" s="120"/>
      <c r="EUV213" s="120"/>
      <c r="EUW213" s="120"/>
      <c r="EUX213" s="120"/>
      <c r="EUY213" s="120"/>
      <c r="EUZ213" s="120"/>
      <c r="EVA213" s="120"/>
      <c r="EVB213" s="120"/>
      <c r="EVC213" s="120"/>
      <c r="EVD213" s="120"/>
      <c r="EVE213" s="120"/>
      <c r="EVF213" s="120"/>
      <c r="EVG213" s="120"/>
      <c r="EVH213" s="120"/>
      <c r="EVI213" s="120"/>
      <c r="EVJ213" s="120"/>
      <c r="EVK213" s="120"/>
      <c r="EVL213" s="120"/>
      <c r="EVM213" s="120"/>
      <c r="EVN213" s="120"/>
      <c r="EVO213" s="120"/>
      <c r="EVP213" s="120"/>
      <c r="EVQ213" s="120"/>
      <c r="EVR213" s="120"/>
      <c r="EVS213" s="120"/>
      <c r="EVT213" s="120"/>
      <c r="EVU213" s="120"/>
      <c r="EVV213" s="120"/>
      <c r="EVW213" s="120"/>
      <c r="EVX213" s="120"/>
      <c r="EVY213" s="120"/>
      <c r="EVZ213" s="120"/>
      <c r="EWA213" s="120"/>
      <c r="EWB213" s="120"/>
      <c r="EWC213" s="120"/>
      <c r="EWD213" s="120"/>
      <c r="EWE213" s="120"/>
      <c r="EWF213" s="120"/>
      <c r="EWG213" s="120"/>
      <c r="EWH213" s="120"/>
      <c r="EWI213" s="120"/>
      <c r="EWJ213" s="120"/>
      <c r="EWK213" s="120"/>
      <c r="EWL213" s="120"/>
      <c r="EWM213" s="120"/>
      <c r="EWN213" s="120"/>
      <c r="EWO213" s="120"/>
      <c r="EWP213" s="120"/>
      <c r="EWQ213" s="120"/>
      <c r="EWR213" s="120"/>
      <c r="EWS213" s="120"/>
      <c r="EWT213" s="120"/>
      <c r="EWU213" s="120"/>
      <c r="EWV213" s="120"/>
      <c r="EWW213" s="120"/>
      <c r="EWX213" s="120"/>
      <c r="EWY213" s="120"/>
      <c r="EWZ213" s="120"/>
      <c r="EXA213" s="120"/>
      <c r="EXB213" s="120"/>
      <c r="EXC213" s="120"/>
      <c r="EXD213" s="120"/>
      <c r="EXE213" s="120"/>
      <c r="EXF213" s="120"/>
      <c r="EXG213" s="120"/>
      <c r="EXH213" s="120"/>
      <c r="EXI213" s="120"/>
      <c r="EXJ213" s="120"/>
      <c r="EXK213" s="120"/>
      <c r="EXL213" s="120"/>
      <c r="EXM213" s="120"/>
      <c r="EXN213" s="120"/>
      <c r="EXO213" s="120"/>
      <c r="EXP213" s="120"/>
      <c r="EXQ213" s="120"/>
      <c r="EXR213" s="120"/>
      <c r="EXS213" s="120"/>
      <c r="EXT213" s="120"/>
      <c r="EXU213" s="120"/>
      <c r="EXV213" s="120"/>
      <c r="EXW213" s="120"/>
      <c r="EXX213" s="120"/>
      <c r="EXY213" s="120"/>
      <c r="EXZ213" s="120"/>
      <c r="EYA213" s="120"/>
      <c r="EYB213" s="120"/>
      <c r="EYC213" s="120"/>
      <c r="EYD213" s="120"/>
      <c r="EYE213" s="120"/>
      <c r="EYF213" s="120"/>
      <c r="EYG213" s="120"/>
      <c r="EYH213" s="120"/>
      <c r="EYI213" s="120"/>
      <c r="EYJ213" s="120"/>
      <c r="EYK213" s="120"/>
      <c r="EYL213" s="120"/>
      <c r="EYM213" s="120"/>
      <c r="EYN213" s="120"/>
      <c r="EYO213" s="120"/>
      <c r="EYP213" s="120"/>
      <c r="EYQ213" s="120"/>
      <c r="EYR213" s="120"/>
      <c r="EYS213" s="120"/>
      <c r="EYT213" s="120"/>
      <c r="EYU213" s="120"/>
      <c r="EYV213" s="120"/>
      <c r="EYW213" s="120"/>
      <c r="EYX213" s="120"/>
      <c r="EYY213" s="120"/>
      <c r="EYZ213" s="120"/>
      <c r="EZA213" s="120"/>
      <c r="EZB213" s="120"/>
      <c r="EZC213" s="120"/>
      <c r="EZD213" s="120"/>
      <c r="EZE213" s="120"/>
      <c r="EZF213" s="120"/>
      <c r="EZG213" s="120"/>
      <c r="EZH213" s="120"/>
      <c r="EZI213" s="120"/>
      <c r="EZJ213" s="120"/>
      <c r="EZK213" s="120"/>
      <c r="EZL213" s="120"/>
      <c r="EZM213" s="120"/>
      <c r="EZN213" s="120"/>
      <c r="EZO213" s="120"/>
      <c r="EZP213" s="120"/>
      <c r="EZQ213" s="120"/>
      <c r="EZR213" s="120"/>
      <c r="EZS213" s="120"/>
      <c r="EZT213" s="120"/>
      <c r="EZU213" s="120"/>
      <c r="EZV213" s="120"/>
      <c r="EZW213" s="120"/>
      <c r="EZX213" s="120"/>
      <c r="EZY213" s="120"/>
      <c r="EZZ213" s="120"/>
      <c r="FAA213" s="120"/>
      <c r="FAB213" s="120"/>
      <c r="FAC213" s="120"/>
      <c r="FAD213" s="120"/>
      <c r="FAE213" s="120"/>
      <c r="FAF213" s="120"/>
      <c r="FAG213" s="120"/>
      <c r="FAH213" s="120"/>
      <c r="FAI213" s="120"/>
      <c r="FAJ213" s="120"/>
      <c r="FAK213" s="120"/>
      <c r="FAL213" s="120"/>
      <c r="FAM213" s="120"/>
      <c r="FAN213" s="120"/>
      <c r="FAO213" s="120"/>
      <c r="FAP213" s="120"/>
      <c r="FAQ213" s="120"/>
      <c r="FAR213" s="120"/>
      <c r="FAS213" s="120"/>
      <c r="FAT213" s="120"/>
      <c r="FAU213" s="120"/>
      <c r="FAV213" s="120"/>
      <c r="FAW213" s="120"/>
      <c r="FAX213" s="120"/>
      <c r="FAY213" s="120"/>
      <c r="FAZ213" s="120"/>
      <c r="FBA213" s="120"/>
      <c r="FBB213" s="120"/>
      <c r="FBC213" s="120"/>
      <c r="FBD213" s="120"/>
      <c r="FBE213" s="120"/>
      <c r="FBF213" s="120"/>
      <c r="FBG213" s="120"/>
      <c r="FBH213" s="120"/>
      <c r="FBI213" s="120"/>
      <c r="FBJ213" s="120"/>
      <c r="FBK213" s="120"/>
      <c r="FBL213" s="120"/>
      <c r="FBM213" s="120"/>
      <c r="FBN213" s="120"/>
      <c r="FBO213" s="120"/>
      <c r="FBP213" s="120"/>
      <c r="FBQ213" s="120"/>
      <c r="FBR213" s="120"/>
      <c r="FBS213" s="120"/>
      <c r="FBT213" s="120"/>
      <c r="FBU213" s="120"/>
      <c r="FBV213" s="120"/>
      <c r="FBW213" s="120"/>
      <c r="FBX213" s="120"/>
      <c r="FBY213" s="120"/>
      <c r="FBZ213" s="120"/>
      <c r="FCA213" s="120"/>
      <c r="FCB213" s="120"/>
      <c r="FCC213" s="120"/>
      <c r="FCD213" s="120"/>
      <c r="FCE213" s="120"/>
      <c r="FCF213" s="120"/>
      <c r="FCG213" s="120"/>
      <c r="FCH213" s="120"/>
      <c r="FCI213" s="120"/>
      <c r="FCJ213" s="120"/>
      <c r="FCK213" s="120"/>
      <c r="FCL213" s="120"/>
      <c r="FCM213" s="120"/>
      <c r="FCN213" s="120"/>
      <c r="FCO213" s="120"/>
      <c r="FCP213" s="120"/>
      <c r="FCQ213" s="120"/>
      <c r="FCR213" s="120"/>
      <c r="FCS213" s="120"/>
      <c r="FCT213" s="120"/>
      <c r="FCU213" s="120"/>
      <c r="FCV213" s="120"/>
      <c r="FCW213" s="120"/>
      <c r="FCX213" s="120"/>
      <c r="FCY213" s="120"/>
      <c r="FCZ213" s="120"/>
      <c r="FDA213" s="120"/>
      <c r="FDB213" s="120"/>
      <c r="FDC213" s="120"/>
      <c r="FDD213" s="120"/>
      <c r="FDE213" s="120"/>
      <c r="FDF213" s="120"/>
      <c r="FDG213" s="120"/>
      <c r="FDH213" s="120"/>
      <c r="FDI213" s="120"/>
      <c r="FDJ213" s="120"/>
      <c r="FDK213" s="120"/>
      <c r="FDL213" s="120"/>
      <c r="FDM213" s="120"/>
      <c r="FDN213" s="120"/>
      <c r="FDO213" s="120"/>
      <c r="FDP213" s="120"/>
      <c r="FDQ213" s="120"/>
      <c r="FDR213" s="120"/>
      <c r="FDS213" s="120"/>
      <c r="FDT213" s="120"/>
      <c r="FDU213" s="120"/>
      <c r="FDV213" s="120"/>
      <c r="FDW213" s="120"/>
      <c r="FDX213" s="120"/>
      <c r="FDY213" s="120"/>
      <c r="FDZ213" s="120"/>
      <c r="FEA213" s="120"/>
      <c r="FEB213" s="120"/>
      <c r="FEC213" s="120"/>
      <c r="FED213" s="120"/>
      <c r="FEE213" s="120"/>
      <c r="FEF213" s="120"/>
      <c r="FEG213" s="120"/>
      <c r="FEH213" s="120"/>
      <c r="FEI213" s="120"/>
      <c r="FEJ213" s="120"/>
      <c r="FEK213" s="120"/>
      <c r="FEL213" s="120"/>
      <c r="FEM213" s="120"/>
      <c r="FEN213" s="120"/>
      <c r="FEO213" s="120"/>
      <c r="FEP213" s="120"/>
      <c r="FEQ213" s="120"/>
      <c r="FER213" s="120"/>
      <c r="FES213" s="120"/>
      <c r="FET213" s="120"/>
      <c r="FEU213" s="120"/>
      <c r="FEV213" s="120"/>
      <c r="FEW213" s="120"/>
      <c r="FEX213" s="120"/>
      <c r="FEY213" s="120"/>
      <c r="FEZ213" s="120"/>
      <c r="FFA213" s="120"/>
      <c r="FFB213" s="120"/>
      <c r="FFC213" s="120"/>
      <c r="FFD213" s="120"/>
      <c r="FFE213" s="120"/>
      <c r="FFF213" s="120"/>
      <c r="FFG213" s="120"/>
      <c r="FFH213" s="120"/>
      <c r="FFI213" s="120"/>
      <c r="FFJ213" s="120"/>
      <c r="FFK213" s="120"/>
      <c r="FFL213" s="120"/>
      <c r="FFM213" s="120"/>
      <c r="FFN213" s="120"/>
      <c r="FFO213" s="120"/>
      <c r="FFP213" s="120"/>
      <c r="FFQ213" s="120"/>
      <c r="FFR213" s="120"/>
      <c r="FFS213" s="120"/>
      <c r="FFT213" s="120"/>
      <c r="FFU213" s="120"/>
      <c r="FFV213" s="120"/>
      <c r="FFW213" s="120"/>
      <c r="FFX213" s="120"/>
      <c r="FFY213" s="120"/>
      <c r="FFZ213" s="120"/>
      <c r="FGA213" s="120"/>
      <c r="FGB213" s="120"/>
      <c r="FGC213" s="120"/>
      <c r="FGD213" s="120"/>
      <c r="FGE213" s="120"/>
      <c r="FGF213" s="120"/>
      <c r="FGG213" s="120"/>
      <c r="FGH213" s="120"/>
      <c r="FGI213" s="120"/>
      <c r="FGJ213" s="120"/>
      <c r="FGK213" s="120"/>
      <c r="FGL213" s="120"/>
      <c r="FGM213" s="120"/>
      <c r="FGN213" s="120"/>
      <c r="FGO213" s="120"/>
      <c r="FGP213" s="120"/>
      <c r="FGQ213" s="120"/>
      <c r="FGR213" s="120"/>
      <c r="FGS213" s="120"/>
      <c r="FGT213" s="120"/>
      <c r="FGU213" s="120"/>
      <c r="FGV213" s="120"/>
      <c r="FGW213" s="120"/>
      <c r="FGX213" s="120"/>
      <c r="FGY213" s="120"/>
      <c r="FGZ213" s="120"/>
      <c r="FHA213" s="120"/>
      <c r="FHB213" s="120"/>
      <c r="FHC213" s="120"/>
      <c r="FHD213" s="120"/>
      <c r="FHE213" s="120"/>
      <c r="FHF213" s="120"/>
      <c r="FHG213" s="120"/>
      <c r="FHH213" s="120"/>
      <c r="FHI213" s="120"/>
      <c r="FHJ213" s="120"/>
      <c r="FHK213" s="120"/>
      <c r="FHL213" s="120"/>
      <c r="FHM213" s="120"/>
      <c r="FHN213" s="120"/>
      <c r="FHO213" s="120"/>
      <c r="FHP213" s="120"/>
      <c r="FHQ213" s="120"/>
      <c r="FHR213" s="120"/>
      <c r="FHS213" s="120"/>
      <c r="FHT213" s="120"/>
      <c r="FHU213" s="120"/>
      <c r="FHV213" s="120"/>
      <c r="FHW213" s="120"/>
      <c r="FHX213" s="120"/>
      <c r="FHY213" s="120"/>
      <c r="FHZ213" s="120"/>
      <c r="FIA213" s="120"/>
      <c r="FIB213" s="120"/>
      <c r="FIC213" s="120"/>
      <c r="FID213" s="120"/>
      <c r="FIE213" s="120"/>
      <c r="FIF213" s="120"/>
      <c r="FIG213" s="120"/>
      <c r="FIH213" s="120"/>
      <c r="FII213" s="120"/>
      <c r="FIJ213" s="120"/>
      <c r="FIK213" s="120"/>
      <c r="FIL213" s="120"/>
      <c r="FIM213" s="120"/>
      <c r="FIN213" s="120"/>
      <c r="FIO213" s="120"/>
      <c r="FIP213" s="120"/>
      <c r="FIQ213" s="120"/>
      <c r="FIR213" s="120"/>
      <c r="FIS213" s="120"/>
      <c r="FIT213" s="120"/>
      <c r="FIU213" s="120"/>
      <c r="FIV213" s="120"/>
      <c r="FIW213" s="120"/>
      <c r="FIX213" s="120"/>
      <c r="FIY213" s="120"/>
      <c r="FIZ213" s="120"/>
      <c r="FJA213" s="120"/>
      <c r="FJB213" s="120"/>
      <c r="FJC213" s="120"/>
      <c r="FJD213" s="120"/>
      <c r="FJE213" s="120"/>
      <c r="FJF213" s="120"/>
      <c r="FJG213" s="120"/>
      <c r="FJH213" s="120"/>
      <c r="FJI213" s="120"/>
      <c r="FJJ213" s="120"/>
      <c r="FJK213" s="120"/>
      <c r="FJL213" s="120"/>
      <c r="FJM213" s="120"/>
      <c r="FJN213" s="120"/>
      <c r="FJO213" s="120"/>
      <c r="FJP213" s="120"/>
      <c r="FJQ213" s="120"/>
      <c r="FJR213" s="120"/>
      <c r="FJS213" s="120"/>
      <c r="FJT213" s="120"/>
      <c r="FJU213" s="120"/>
      <c r="FJV213" s="120"/>
      <c r="FJW213" s="120"/>
      <c r="FJX213" s="120"/>
      <c r="FJY213" s="120"/>
      <c r="FJZ213" s="120"/>
      <c r="FKA213" s="120"/>
      <c r="FKB213" s="120"/>
      <c r="FKC213" s="120"/>
      <c r="FKD213" s="120"/>
      <c r="FKE213" s="120"/>
      <c r="FKF213" s="120"/>
      <c r="FKG213" s="120"/>
      <c r="FKH213" s="120"/>
      <c r="FKI213" s="120"/>
      <c r="FKJ213" s="120"/>
      <c r="FKK213" s="120"/>
      <c r="FKL213" s="120"/>
      <c r="FKM213" s="120"/>
      <c r="FKN213" s="120"/>
      <c r="FKO213" s="120"/>
      <c r="FKP213" s="120"/>
      <c r="FKQ213" s="120"/>
      <c r="FKR213" s="120"/>
      <c r="FKS213" s="120"/>
      <c r="FKT213" s="120"/>
      <c r="FKU213" s="120"/>
      <c r="FKV213" s="120"/>
      <c r="FKW213" s="120"/>
      <c r="FKX213" s="120"/>
      <c r="FKY213" s="120"/>
      <c r="FKZ213" s="120"/>
      <c r="FLA213" s="120"/>
      <c r="FLB213" s="120"/>
      <c r="FLC213" s="120"/>
      <c r="FLD213" s="120"/>
      <c r="FLE213" s="120"/>
      <c r="FLF213" s="120"/>
      <c r="FLG213" s="120"/>
      <c r="FLH213" s="120"/>
      <c r="FLI213" s="120"/>
      <c r="FLJ213" s="120"/>
      <c r="FLK213" s="120"/>
      <c r="FLL213" s="120"/>
      <c r="FLM213" s="120"/>
      <c r="FLN213" s="120"/>
      <c r="FLO213" s="120"/>
      <c r="FLP213" s="120"/>
      <c r="FLQ213" s="120"/>
      <c r="FLR213" s="120"/>
      <c r="FLS213" s="120"/>
      <c r="FLT213" s="120"/>
      <c r="FLU213" s="120"/>
      <c r="FLV213" s="120"/>
      <c r="FLW213" s="120"/>
      <c r="FLX213" s="120"/>
      <c r="FLY213" s="120"/>
      <c r="FLZ213" s="120"/>
      <c r="FMA213" s="120"/>
      <c r="FMB213" s="120"/>
      <c r="FMC213" s="120"/>
      <c r="FMD213" s="120"/>
      <c r="FME213" s="120"/>
      <c r="FMF213" s="120"/>
      <c r="FMG213" s="120"/>
      <c r="FMH213" s="120"/>
      <c r="FMI213" s="120"/>
      <c r="FMJ213" s="120"/>
      <c r="FMK213" s="120"/>
      <c r="FML213" s="120"/>
      <c r="FMM213" s="120"/>
      <c r="FMN213" s="120"/>
      <c r="FMO213" s="120"/>
      <c r="FMP213" s="120"/>
      <c r="FMQ213" s="120"/>
      <c r="FMR213" s="120"/>
      <c r="FMS213" s="120"/>
      <c r="FMT213" s="120"/>
      <c r="FMU213" s="120"/>
      <c r="FMV213" s="120"/>
      <c r="FMW213" s="120"/>
      <c r="FMX213" s="120"/>
      <c r="FMY213" s="120"/>
      <c r="FMZ213" s="120"/>
      <c r="FNA213" s="120"/>
      <c r="FNB213" s="120"/>
      <c r="FNC213" s="120"/>
      <c r="FND213" s="120"/>
      <c r="FNE213" s="120"/>
      <c r="FNF213" s="120"/>
      <c r="FNG213" s="120"/>
      <c r="FNH213" s="120"/>
      <c r="FNI213" s="120"/>
      <c r="FNJ213" s="120"/>
      <c r="FNK213" s="120"/>
      <c r="FNL213" s="120"/>
      <c r="FNM213" s="120"/>
      <c r="FNN213" s="120"/>
      <c r="FNO213" s="120"/>
      <c r="FNP213" s="120"/>
      <c r="FNQ213" s="120"/>
      <c r="FNR213" s="120"/>
      <c r="FNS213" s="120"/>
      <c r="FNT213" s="120"/>
      <c r="FNU213" s="120"/>
      <c r="FNV213" s="120"/>
      <c r="FNW213" s="120"/>
      <c r="FNX213" s="120"/>
      <c r="FNY213" s="120"/>
      <c r="FNZ213" s="120"/>
      <c r="FOA213" s="120"/>
      <c r="FOB213" s="120"/>
      <c r="FOC213" s="120"/>
      <c r="FOD213" s="120"/>
      <c r="FOE213" s="120"/>
      <c r="FOF213" s="120"/>
      <c r="FOG213" s="120"/>
      <c r="FOH213" s="120"/>
      <c r="FOI213" s="120"/>
      <c r="FOJ213" s="120"/>
      <c r="FOK213" s="120"/>
      <c r="FOL213" s="120"/>
      <c r="FOM213" s="120"/>
      <c r="FON213" s="120"/>
      <c r="FOO213" s="120"/>
      <c r="FOP213" s="120"/>
      <c r="FOQ213" s="120"/>
      <c r="FOR213" s="120"/>
      <c r="FOS213" s="120"/>
      <c r="FOT213" s="120"/>
      <c r="FOU213" s="120"/>
      <c r="FOV213" s="120"/>
      <c r="FOW213" s="120"/>
      <c r="FOX213" s="120"/>
      <c r="FOY213" s="120"/>
      <c r="FOZ213" s="120"/>
      <c r="FPA213" s="120"/>
      <c r="FPB213" s="120"/>
      <c r="FPC213" s="120"/>
      <c r="FPD213" s="120"/>
      <c r="FPE213" s="120"/>
      <c r="FPF213" s="120"/>
      <c r="FPG213" s="120"/>
      <c r="FPH213" s="120"/>
      <c r="FPI213" s="120"/>
      <c r="FPJ213" s="120"/>
      <c r="FPK213" s="120"/>
      <c r="FPL213" s="120"/>
      <c r="FPM213" s="120"/>
      <c r="FPN213" s="120"/>
      <c r="FPO213" s="120"/>
      <c r="FPP213" s="120"/>
      <c r="FPQ213" s="120"/>
      <c r="FPR213" s="120"/>
      <c r="FPS213" s="120"/>
      <c r="FPT213" s="120"/>
      <c r="FPU213" s="120"/>
      <c r="FPV213" s="120"/>
      <c r="FPW213" s="120"/>
      <c r="FPX213" s="120"/>
      <c r="FPY213" s="120"/>
      <c r="FPZ213" s="120"/>
      <c r="FQA213" s="120"/>
      <c r="FQB213" s="120"/>
      <c r="FQC213" s="120"/>
      <c r="FQD213" s="120"/>
      <c r="FQE213" s="120"/>
      <c r="FQF213" s="120"/>
      <c r="FQG213" s="120"/>
      <c r="FQH213" s="120"/>
      <c r="FQI213" s="120"/>
      <c r="FQJ213" s="120"/>
      <c r="FQK213" s="120"/>
      <c r="FQL213" s="120"/>
      <c r="FQM213" s="120"/>
      <c r="FQN213" s="120"/>
      <c r="FQO213" s="120"/>
      <c r="FQP213" s="120"/>
      <c r="FQQ213" s="120"/>
      <c r="FQR213" s="120"/>
      <c r="FQS213" s="120"/>
      <c r="FQT213" s="120"/>
      <c r="FQU213" s="120"/>
      <c r="FQV213" s="120"/>
      <c r="FQW213" s="120"/>
      <c r="FQX213" s="120"/>
      <c r="FQY213" s="120"/>
      <c r="FQZ213" s="120"/>
      <c r="FRA213" s="120"/>
      <c r="FRB213" s="120"/>
      <c r="FRC213" s="120"/>
      <c r="FRD213" s="120"/>
      <c r="FRE213" s="120"/>
      <c r="FRF213" s="120"/>
      <c r="FRG213" s="120"/>
      <c r="FRH213" s="120"/>
      <c r="FRI213" s="120"/>
      <c r="FRJ213" s="120"/>
      <c r="FRK213" s="120"/>
      <c r="FRL213" s="120"/>
      <c r="FRM213" s="120"/>
      <c r="FRN213" s="120"/>
      <c r="FRO213" s="120"/>
      <c r="FRP213" s="120"/>
      <c r="FRQ213" s="120"/>
      <c r="FRR213" s="120"/>
      <c r="FRS213" s="120"/>
      <c r="FRT213" s="120"/>
      <c r="FRU213" s="120"/>
      <c r="FRV213" s="120"/>
      <c r="FRW213" s="120"/>
      <c r="FRX213" s="120"/>
      <c r="FRY213" s="120"/>
      <c r="FRZ213" s="120"/>
      <c r="FSA213" s="120"/>
      <c r="FSB213" s="120"/>
      <c r="FSC213" s="120"/>
      <c r="FSD213" s="120"/>
      <c r="FSE213" s="120"/>
      <c r="FSF213" s="120"/>
      <c r="FSG213" s="120"/>
      <c r="FSH213" s="120"/>
      <c r="FSI213" s="120"/>
      <c r="FSJ213" s="120"/>
      <c r="FSK213" s="120"/>
      <c r="FSL213" s="120"/>
      <c r="FSM213" s="120"/>
      <c r="FSN213" s="120"/>
      <c r="FSO213" s="120"/>
      <c r="FSP213" s="120"/>
      <c r="FSQ213" s="120"/>
      <c r="FSR213" s="120"/>
      <c r="FSS213" s="120"/>
      <c r="FST213" s="120"/>
      <c r="FSU213" s="120"/>
      <c r="FSV213" s="120"/>
      <c r="FSW213" s="120"/>
      <c r="FSX213" s="120"/>
      <c r="FSY213" s="120"/>
      <c r="FSZ213" s="120"/>
      <c r="FTA213" s="120"/>
      <c r="FTB213" s="120"/>
      <c r="FTC213" s="120"/>
      <c r="FTD213" s="120"/>
      <c r="FTE213" s="120"/>
      <c r="FTF213" s="120"/>
      <c r="FTG213" s="120"/>
      <c r="FTH213" s="120"/>
      <c r="FTI213" s="120"/>
      <c r="FTJ213" s="120"/>
      <c r="FTK213" s="120"/>
      <c r="FTL213" s="120"/>
      <c r="FTM213" s="120"/>
      <c r="FTN213" s="120"/>
      <c r="FTO213" s="120"/>
      <c r="FTP213" s="120"/>
      <c r="FTQ213" s="120"/>
      <c r="FTR213" s="120"/>
      <c r="FTS213" s="120"/>
      <c r="FTT213" s="120"/>
      <c r="FTU213" s="120"/>
      <c r="FTV213" s="120"/>
      <c r="FTW213" s="120"/>
      <c r="FTX213" s="120"/>
      <c r="FTY213" s="120"/>
      <c r="FTZ213" s="120"/>
      <c r="FUA213" s="120"/>
      <c r="FUB213" s="120"/>
      <c r="FUC213" s="120"/>
      <c r="FUD213" s="120"/>
      <c r="FUE213" s="120"/>
      <c r="FUF213" s="120"/>
      <c r="FUG213" s="120"/>
      <c r="FUH213" s="120"/>
      <c r="FUI213" s="120"/>
      <c r="FUJ213" s="120"/>
      <c r="FUK213" s="120"/>
      <c r="FUL213" s="120"/>
      <c r="FUM213" s="120"/>
      <c r="FUN213" s="120"/>
      <c r="FUO213" s="120"/>
      <c r="FUP213" s="120"/>
      <c r="FUQ213" s="120"/>
      <c r="FUR213" s="120"/>
      <c r="FUS213" s="120"/>
      <c r="FUT213" s="120"/>
      <c r="FUU213" s="120"/>
      <c r="FUV213" s="120"/>
      <c r="FUW213" s="120"/>
      <c r="FUX213" s="120"/>
      <c r="FUY213" s="120"/>
      <c r="FUZ213" s="120"/>
      <c r="FVA213" s="120"/>
      <c r="FVB213" s="120"/>
      <c r="FVC213" s="120"/>
      <c r="FVD213" s="120"/>
      <c r="FVE213" s="120"/>
      <c r="FVF213" s="120"/>
      <c r="FVG213" s="120"/>
      <c r="FVH213" s="120"/>
      <c r="FVI213" s="120"/>
      <c r="FVJ213" s="120"/>
      <c r="FVK213" s="120"/>
      <c r="FVL213" s="120"/>
      <c r="FVM213" s="120"/>
      <c r="FVN213" s="120"/>
      <c r="FVO213" s="120"/>
      <c r="FVP213" s="120"/>
      <c r="FVQ213" s="120"/>
      <c r="FVR213" s="120"/>
      <c r="FVS213" s="120"/>
      <c r="FVT213" s="120"/>
      <c r="FVU213" s="120"/>
      <c r="FVV213" s="120"/>
      <c r="FVW213" s="120"/>
      <c r="FVX213" s="120"/>
      <c r="FVY213" s="120"/>
      <c r="FVZ213" s="120"/>
      <c r="FWA213" s="120"/>
      <c r="FWB213" s="120"/>
      <c r="FWC213" s="120"/>
      <c r="FWD213" s="120"/>
      <c r="FWE213" s="120"/>
      <c r="FWF213" s="120"/>
      <c r="FWG213" s="120"/>
      <c r="FWH213" s="120"/>
      <c r="FWI213" s="120"/>
      <c r="FWJ213" s="120"/>
      <c r="FWK213" s="120"/>
      <c r="FWL213" s="120"/>
      <c r="FWM213" s="120"/>
      <c r="FWN213" s="120"/>
      <c r="FWO213" s="120"/>
      <c r="FWP213" s="120"/>
      <c r="FWQ213" s="120"/>
      <c r="FWR213" s="120"/>
      <c r="FWS213" s="120"/>
      <c r="FWT213" s="120"/>
      <c r="FWU213" s="120"/>
      <c r="FWV213" s="120"/>
      <c r="FWW213" s="120"/>
      <c r="FWX213" s="120"/>
      <c r="FWY213" s="120"/>
      <c r="FWZ213" s="120"/>
      <c r="FXA213" s="120"/>
      <c r="FXB213" s="120"/>
      <c r="FXC213" s="120"/>
      <c r="FXD213" s="120"/>
      <c r="FXE213" s="120"/>
      <c r="FXF213" s="120"/>
      <c r="FXG213" s="120"/>
      <c r="FXH213" s="120"/>
      <c r="FXI213" s="120"/>
      <c r="FXJ213" s="120"/>
      <c r="FXK213" s="120"/>
      <c r="FXL213" s="120"/>
      <c r="FXM213" s="120"/>
      <c r="FXN213" s="120"/>
      <c r="FXO213" s="120"/>
      <c r="FXP213" s="120"/>
      <c r="FXQ213" s="120"/>
      <c r="FXR213" s="120"/>
      <c r="FXS213" s="120"/>
      <c r="FXT213" s="120"/>
      <c r="FXU213" s="120"/>
      <c r="FXV213" s="120"/>
      <c r="FXW213" s="120"/>
      <c r="FXX213" s="120"/>
      <c r="FXY213" s="120"/>
      <c r="FXZ213" s="120"/>
      <c r="FYA213" s="120"/>
      <c r="FYB213" s="120"/>
      <c r="FYC213" s="120"/>
      <c r="FYD213" s="120"/>
      <c r="FYE213" s="120"/>
      <c r="FYF213" s="120"/>
      <c r="FYG213" s="120"/>
      <c r="FYH213" s="120"/>
      <c r="FYI213" s="120"/>
      <c r="FYJ213" s="120"/>
      <c r="FYK213" s="120"/>
      <c r="FYL213" s="120"/>
      <c r="FYM213" s="120"/>
      <c r="FYN213" s="120"/>
      <c r="FYO213" s="120"/>
      <c r="FYP213" s="120"/>
      <c r="FYQ213" s="120"/>
      <c r="FYR213" s="120"/>
      <c r="FYS213" s="120"/>
      <c r="FYT213" s="120"/>
      <c r="FYU213" s="120"/>
      <c r="FYV213" s="120"/>
      <c r="FYW213" s="120"/>
      <c r="FYX213" s="120"/>
      <c r="FYY213" s="120"/>
      <c r="FYZ213" s="120"/>
      <c r="FZA213" s="120"/>
      <c r="FZB213" s="120"/>
      <c r="FZC213" s="120"/>
      <c r="FZD213" s="120"/>
      <c r="FZE213" s="120"/>
      <c r="FZF213" s="120"/>
      <c r="FZG213" s="120"/>
      <c r="FZH213" s="120"/>
      <c r="FZI213" s="120"/>
      <c r="FZJ213" s="120"/>
      <c r="FZK213" s="120"/>
      <c r="FZL213" s="120"/>
      <c r="FZM213" s="120"/>
      <c r="FZN213" s="120"/>
      <c r="FZO213" s="120"/>
      <c r="FZP213" s="120"/>
      <c r="FZQ213" s="120"/>
      <c r="FZR213" s="120"/>
      <c r="FZS213" s="120"/>
      <c r="FZT213" s="120"/>
      <c r="FZU213" s="120"/>
      <c r="FZV213" s="120"/>
      <c r="FZW213" s="120"/>
      <c r="FZX213" s="120"/>
      <c r="FZY213" s="120"/>
      <c r="FZZ213" s="120"/>
      <c r="GAA213" s="120"/>
      <c r="GAB213" s="120"/>
      <c r="GAC213" s="120"/>
      <c r="GAD213" s="120"/>
      <c r="GAE213" s="120"/>
      <c r="GAF213" s="120"/>
      <c r="GAG213" s="120"/>
      <c r="GAH213" s="120"/>
      <c r="GAI213" s="120"/>
      <c r="GAJ213" s="120"/>
      <c r="GAK213" s="120"/>
      <c r="GAL213" s="120"/>
      <c r="GAM213" s="120"/>
      <c r="GAN213" s="120"/>
      <c r="GAO213" s="120"/>
      <c r="GAP213" s="120"/>
      <c r="GAQ213" s="120"/>
      <c r="GAR213" s="120"/>
      <c r="GAS213" s="120"/>
      <c r="GAT213" s="120"/>
      <c r="GAU213" s="120"/>
      <c r="GAV213" s="120"/>
      <c r="GAW213" s="120"/>
      <c r="GAX213" s="120"/>
      <c r="GAY213" s="120"/>
      <c r="GAZ213" s="120"/>
      <c r="GBA213" s="120"/>
      <c r="GBB213" s="120"/>
      <c r="GBC213" s="120"/>
      <c r="GBD213" s="120"/>
      <c r="GBE213" s="120"/>
      <c r="GBF213" s="120"/>
      <c r="GBG213" s="120"/>
      <c r="GBH213" s="120"/>
      <c r="GBI213" s="120"/>
      <c r="GBJ213" s="120"/>
      <c r="GBK213" s="120"/>
      <c r="GBL213" s="120"/>
      <c r="GBM213" s="120"/>
      <c r="GBN213" s="120"/>
      <c r="GBO213" s="120"/>
      <c r="GBP213" s="120"/>
      <c r="GBQ213" s="120"/>
      <c r="GBR213" s="120"/>
      <c r="GBS213" s="120"/>
      <c r="GBT213" s="120"/>
      <c r="GBU213" s="120"/>
      <c r="GBV213" s="120"/>
      <c r="GBW213" s="120"/>
      <c r="GBX213" s="120"/>
      <c r="GBY213" s="120"/>
      <c r="GBZ213" s="120"/>
      <c r="GCA213" s="120"/>
      <c r="GCB213" s="120"/>
      <c r="GCC213" s="120"/>
      <c r="GCD213" s="120"/>
      <c r="GCE213" s="120"/>
      <c r="GCF213" s="120"/>
      <c r="GCG213" s="120"/>
      <c r="GCH213" s="120"/>
      <c r="GCI213" s="120"/>
      <c r="GCJ213" s="120"/>
      <c r="GCK213" s="120"/>
      <c r="GCL213" s="120"/>
      <c r="GCM213" s="120"/>
      <c r="GCN213" s="120"/>
      <c r="GCO213" s="120"/>
      <c r="GCP213" s="120"/>
      <c r="GCQ213" s="120"/>
      <c r="GCR213" s="120"/>
      <c r="GCS213" s="120"/>
      <c r="GCT213" s="120"/>
      <c r="GCU213" s="120"/>
      <c r="GCV213" s="120"/>
      <c r="GCW213" s="120"/>
      <c r="GCX213" s="120"/>
      <c r="GCY213" s="120"/>
      <c r="GCZ213" s="120"/>
      <c r="GDA213" s="120"/>
      <c r="GDB213" s="120"/>
      <c r="GDC213" s="120"/>
      <c r="GDD213" s="120"/>
      <c r="GDE213" s="120"/>
      <c r="GDF213" s="120"/>
      <c r="GDG213" s="120"/>
      <c r="GDH213" s="120"/>
      <c r="GDI213" s="120"/>
      <c r="GDJ213" s="120"/>
      <c r="GDK213" s="120"/>
      <c r="GDL213" s="120"/>
      <c r="GDM213" s="120"/>
      <c r="GDN213" s="120"/>
      <c r="GDO213" s="120"/>
      <c r="GDP213" s="120"/>
      <c r="GDQ213" s="120"/>
      <c r="GDR213" s="120"/>
      <c r="GDS213" s="120"/>
      <c r="GDT213" s="120"/>
      <c r="GDU213" s="120"/>
      <c r="GDV213" s="120"/>
      <c r="GDW213" s="120"/>
      <c r="GDX213" s="120"/>
      <c r="GDY213" s="120"/>
      <c r="GDZ213" s="120"/>
      <c r="GEA213" s="120"/>
      <c r="GEB213" s="120"/>
      <c r="GEC213" s="120"/>
      <c r="GED213" s="120"/>
      <c r="GEE213" s="120"/>
      <c r="GEF213" s="120"/>
      <c r="GEG213" s="120"/>
      <c r="GEH213" s="120"/>
      <c r="GEI213" s="120"/>
      <c r="GEJ213" s="120"/>
      <c r="GEK213" s="120"/>
      <c r="GEL213" s="120"/>
      <c r="GEM213" s="120"/>
      <c r="GEN213" s="120"/>
      <c r="GEO213" s="120"/>
      <c r="GEP213" s="120"/>
      <c r="GEQ213" s="120"/>
      <c r="GER213" s="120"/>
      <c r="GES213" s="120"/>
      <c r="GET213" s="120"/>
      <c r="GEU213" s="120"/>
      <c r="GEV213" s="120"/>
      <c r="GEW213" s="120"/>
      <c r="GEX213" s="120"/>
      <c r="GEY213" s="120"/>
      <c r="GEZ213" s="120"/>
      <c r="GFA213" s="120"/>
      <c r="GFB213" s="120"/>
      <c r="GFC213" s="120"/>
      <c r="GFD213" s="120"/>
      <c r="GFE213" s="120"/>
      <c r="GFF213" s="120"/>
      <c r="GFG213" s="120"/>
      <c r="GFH213" s="120"/>
      <c r="GFI213" s="120"/>
      <c r="GFJ213" s="120"/>
      <c r="GFK213" s="120"/>
      <c r="GFL213" s="120"/>
      <c r="GFM213" s="120"/>
      <c r="GFN213" s="120"/>
      <c r="GFO213" s="120"/>
      <c r="GFP213" s="120"/>
      <c r="GFQ213" s="120"/>
      <c r="GFR213" s="120"/>
      <c r="GFS213" s="120"/>
      <c r="GFT213" s="120"/>
      <c r="GFU213" s="120"/>
      <c r="GFV213" s="120"/>
      <c r="GFW213" s="120"/>
      <c r="GFX213" s="120"/>
      <c r="GFY213" s="120"/>
      <c r="GFZ213" s="120"/>
      <c r="GGA213" s="120"/>
      <c r="GGB213" s="120"/>
      <c r="GGC213" s="120"/>
      <c r="GGD213" s="120"/>
      <c r="GGE213" s="120"/>
      <c r="GGF213" s="120"/>
      <c r="GGG213" s="120"/>
      <c r="GGH213" s="120"/>
      <c r="GGI213" s="120"/>
      <c r="GGJ213" s="120"/>
      <c r="GGK213" s="120"/>
      <c r="GGL213" s="120"/>
      <c r="GGM213" s="120"/>
      <c r="GGN213" s="120"/>
      <c r="GGO213" s="120"/>
      <c r="GGP213" s="120"/>
      <c r="GGQ213" s="120"/>
      <c r="GGR213" s="120"/>
      <c r="GGS213" s="120"/>
      <c r="GGT213" s="120"/>
      <c r="GGU213" s="120"/>
      <c r="GGV213" s="120"/>
      <c r="GGW213" s="120"/>
      <c r="GGX213" s="120"/>
      <c r="GGY213" s="120"/>
      <c r="GGZ213" s="120"/>
      <c r="GHA213" s="120"/>
      <c r="GHB213" s="120"/>
      <c r="GHC213" s="120"/>
      <c r="GHD213" s="120"/>
      <c r="GHE213" s="120"/>
      <c r="GHF213" s="120"/>
      <c r="GHG213" s="120"/>
      <c r="GHH213" s="120"/>
      <c r="GHI213" s="120"/>
      <c r="GHJ213" s="120"/>
      <c r="GHK213" s="120"/>
      <c r="GHL213" s="120"/>
      <c r="GHM213" s="120"/>
      <c r="GHN213" s="120"/>
      <c r="GHO213" s="120"/>
      <c r="GHP213" s="120"/>
      <c r="GHQ213" s="120"/>
      <c r="GHR213" s="120"/>
      <c r="GHS213" s="120"/>
      <c r="GHT213" s="120"/>
      <c r="GHU213" s="120"/>
      <c r="GHV213" s="120"/>
      <c r="GHW213" s="120"/>
      <c r="GHX213" s="120"/>
      <c r="GHY213" s="120"/>
      <c r="GHZ213" s="120"/>
      <c r="GIA213" s="120"/>
      <c r="GIB213" s="120"/>
      <c r="GIC213" s="120"/>
      <c r="GID213" s="120"/>
      <c r="GIE213" s="120"/>
      <c r="GIF213" s="120"/>
      <c r="GIG213" s="120"/>
      <c r="GIH213" s="120"/>
      <c r="GII213" s="120"/>
      <c r="GIJ213" s="120"/>
      <c r="GIK213" s="120"/>
      <c r="GIL213" s="120"/>
      <c r="GIM213" s="120"/>
      <c r="GIN213" s="120"/>
      <c r="GIO213" s="120"/>
      <c r="GIP213" s="120"/>
      <c r="GIQ213" s="120"/>
      <c r="GIR213" s="120"/>
      <c r="GIS213" s="120"/>
      <c r="GIT213" s="120"/>
      <c r="GIU213" s="120"/>
      <c r="GIV213" s="120"/>
      <c r="GIW213" s="120"/>
      <c r="GIX213" s="120"/>
      <c r="GIY213" s="120"/>
      <c r="GIZ213" s="120"/>
      <c r="GJA213" s="120"/>
      <c r="GJB213" s="120"/>
      <c r="GJC213" s="120"/>
      <c r="GJD213" s="120"/>
      <c r="GJE213" s="120"/>
      <c r="GJF213" s="120"/>
      <c r="GJG213" s="120"/>
      <c r="GJH213" s="120"/>
      <c r="GJI213" s="120"/>
      <c r="GJJ213" s="120"/>
      <c r="GJK213" s="120"/>
      <c r="GJL213" s="120"/>
      <c r="GJM213" s="120"/>
      <c r="GJN213" s="120"/>
      <c r="GJO213" s="120"/>
      <c r="GJP213" s="120"/>
      <c r="GJQ213" s="120"/>
      <c r="GJR213" s="120"/>
      <c r="GJS213" s="120"/>
      <c r="GJT213" s="120"/>
      <c r="GJU213" s="120"/>
      <c r="GJV213" s="120"/>
      <c r="GJW213" s="120"/>
      <c r="GJX213" s="120"/>
      <c r="GJY213" s="120"/>
      <c r="GJZ213" s="120"/>
      <c r="GKA213" s="120"/>
      <c r="GKB213" s="120"/>
      <c r="GKC213" s="120"/>
      <c r="GKD213" s="120"/>
      <c r="GKE213" s="120"/>
      <c r="GKF213" s="120"/>
      <c r="GKG213" s="120"/>
      <c r="GKH213" s="120"/>
      <c r="GKI213" s="120"/>
      <c r="GKJ213" s="120"/>
      <c r="GKK213" s="120"/>
      <c r="GKL213" s="120"/>
      <c r="GKM213" s="120"/>
      <c r="GKN213" s="120"/>
      <c r="GKO213" s="120"/>
      <c r="GKP213" s="120"/>
      <c r="GKQ213" s="120"/>
      <c r="GKR213" s="120"/>
      <c r="GKS213" s="120"/>
      <c r="GKT213" s="120"/>
      <c r="GKU213" s="120"/>
      <c r="GKV213" s="120"/>
      <c r="GKW213" s="120"/>
      <c r="GKX213" s="120"/>
      <c r="GKY213" s="120"/>
      <c r="GKZ213" s="120"/>
      <c r="GLA213" s="120"/>
      <c r="GLB213" s="120"/>
      <c r="GLC213" s="120"/>
      <c r="GLD213" s="120"/>
      <c r="GLE213" s="120"/>
      <c r="GLF213" s="120"/>
      <c r="GLG213" s="120"/>
      <c r="GLH213" s="120"/>
      <c r="GLI213" s="120"/>
      <c r="GLJ213" s="120"/>
      <c r="GLK213" s="120"/>
      <c r="GLL213" s="120"/>
      <c r="GLM213" s="120"/>
      <c r="GLN213" s="120"/>
      <c r="GLO213" s="120"/>
      <c r="GLP213" s="120"/>
      <c r="GLQ213" s="120"/>
      <c r="GLR213" s="120"/>
      <c r="GLS213" s="120"/>
      <c r="GLT213" s="120"/>
      <c r="GLU213" s="120"/>
      <c r="GLV213" s="120"/>
      <c r="GLW213" s="120"/>
      <c r="GLX213" s="120"/>
      <c r="GLY213" s="120"/>
      <c r="GLZ213" s="120"/>
      <c r="GMA213" s="120"/>
      <c r="GMB213" s="120"/>
      <c r="GMC213" s="120"/>
      <c r="GMD213" s="120"/>
      <c r="GME213" s="120"/>
      <c r="GMF213" s="120"/>
      <c r="GMG213" s="120"/>
      <c r="GMH213" s="120"/>
      <c r="GMI213" s="120"/>
      <c r="GMJ213" s="120"/>
      <c r="GMK213" s="120"/>
      <c r="GML213" s="120"/>
      <c r="GMM213" s="120"/>
      <c r="GMN213" s="120"/>
      <c r="GMO213" s="120"/>
      <c r="GMP213" s="120"/>
      <c r="GMQ213" s="120"/>
      <c r="GMR213" s="120"/>
      <c r="GMS213" s="120"/>
      <c r="GMT213" s="120"/>
      <c r="GMU213" s="120"/>
      <c r="GMV213" s="120"/>
      <c r="GMW213" s="120"/>
      <c r="GMX213" s="120"/>
      <c r="GMY213" s="120"/>
      <c r="GMZ213" s="120"/>
      <c r="GNA213" s="120"/>
      <c r="GNB213" s="120"/>
      <c r="GNC213" s="120"/>
      <c r="GND213" s="120"/>
      <c r="GNE213" s="120"/>
      <c r="GNF213" s="120"/>
      <c r="GNG213" s="120"/>
      <c r="GNH213" s="120"/>
      <c r="GNI213" s="120"/>
      <c r="GNJ213" s="120"/>
      <c r="GNK213" s="120"/>
      <c r="GNL213" s="120"/>
      <c r="GNM213" s="120"/>
      <c r="GNN213" s="120"/>
      <c r="GNO213" s="120"/>
      <c r="GNP213" s="120"/>
      <c r="GNQ213" s="120"/>
      <c r="GNR213" s="120"/>
      <c r="GNS213" s="120"/>
      <c r="GNT213" s="120"/>
      <c r="GNU213" s="120"/>
      <c r="GNV213" s="120"/>
      <c r="GNW213" s="120"/>
      <c r="GNX213" s="120"/>
      <c r="GNY213" s="120"/>
      <c r="GNZ213" s="120"/>
      <c r="GOA213" s="120"/>
      <c r="GOB213" s="120"/>
      <c r="GOC213" s="120"/>
      <c r="GOD213" s="120"/>
      <c r="GOE213" s="120"/>
      <c r="GOF213" s="120"/>
      <c r="GOG213" s="120"/>
      <c r="GOH213" s="120"/>
      <c r="GOI213" s="120"/>
      <c r="GOJ213" s="120"/>
      <c r="GOK213" s="120"/>
      <c r="GOL213" s="120"/>
      <c r="GOM213" s="120"/>
      <c r="GON213" s="120"/>
      <c r="GOO213" s="120"/>
      <c r="GOP213" s="120"/>
      <c r="GOQ213" s="120"/>
      <c r="GOR213" s="120"/>
      <c r="GOS213" s="120"/>
      <c r="GOT213" s="120"/>
      <c r="GOU213" s="120"/>
      <c r="GOV213" s="120"/>
      <c r="GOW213" s="120"/>
      <c r="GOX213" s="120"/>
      <c r="GOY213" s="120"/>
      <c r="GOZ213" s="120"/>
      <c r="GPA213" s="120"/>
      <c r="GPB213" s="120"/>
      <c r="GPC213" s="120"/>
      <c r="GPD213" s="120"/>
      <c r="GPE213" s="120"/>
      <c r="GPF213" s="120"/>
      <c r="GPG213" s="120"/>
      <c r="GPH213" s="120"/>
      <c r="GPI213" s="120"/>
      <c r="GPJ213" s="120"/>
      <c r="GPK213" s="120"/>
      <c r="GPL213" s="120"/>
      <c r="GPM213" s="120"/>
      <c r="GPN213" s="120"/>
      <c r="GPO213" s="120"/>
      <c r="GPP213" s="120"/>
      <c r="GPQ213" s="120"/>
      <c r="GPR213" s="120"/>
      <c r="GPS213" s="120"/>
      <c r="GPT213" s="120"/>
      <c r="GPU213" s="120"/>
      <c r="GPV213" s="120"/>
      <c r="GPW213" s="120"/>
      <c r="GPX213" s="120"/>
      <c r="GPY213" s="120"/>
      <c r="GPZ213" s="120"/>
      <c r="GQA213" s="120"/>
      <c r="GQB213" s="120"/>
      <c r="GQC213" s="120"/>
      <c r="GQD213" s="120"/>
      <c r="GQE213" s="120"/>
      <c r="GQF213" s="120"/>
      <c r="GQG213" s="120"/>
      <c r="GQH213" s="120"/>
      <c r="GQI213" s="120"/>
      <c r="GQJ213" s="120"/>
      <c r="GQK213" s="120"/>
      <c r="GQL213" s="120"/>
      <c r="GQM213" s="120"/>
      <c r="GQN213" s="120"/>
      <c r="GQO213" s="120"/>
      <c r="GQP213" s="120"/>
      <c r="GQQ213" s="120"/>
      <c r="GQR213" s="120"/>
      <c r="GQS213" s="120"/>
      <c r="GQT213" s="120"/>
      <c r="GQU213" s="120"/>
      <c r="GQV213" s="120"/>
      <c r="GQW213" s="120"/>
      <c r="GQX213" s="120"/>
      <c r="GQY213" s="120"/>
      <c r="GQZ213" s="120"/>
      <c r="GRA213" s="120"/>
      <c r="GRB213" s="120"/>
      <c r="GRC213" s="120"/>
      <c r="GRD213" s="120"/>
      <c r="GRE213" s="120"/>
      <c r="GRF213" s="120"/>
      <c r="GRG213" s="120"/>
      <c r="GRH213" s="120"/>
      <c r="GRI213" s="120"/>
      <c r="GRJ213" s="120"/>
      <c r="GRK213" s="120"/>
      <c r="GRL213" s="120"/>
      <c r="GRM213" s="120"/>
      <c r="GRN213" s="120"/>
      <c r="GRO213" s="120"/>
      <c r="GRP213" s="120"/>
      <c r="GRQ213" s="120"/>
      <c r="GRR213" s="120"/>
      <c r="GRS213" s="120"/>
      <c r="GRT213" s="120"/>
      <c r="GRU213" s="120"/>
      <c r="GRV213" s="120"/>
      <c r="GRW213" s="120"/>
      <c r="GRX213" s="120"/>
      <c r="GRY213" s="120"/>
      <c r="GRZ213" s="120"/>
      <c r="GSA213" s="120"/>
      <c r="GSB213" s="120"/>
      <c r="GSC213" s="120"/>
      <c r="GSD213" s="120"/>
      <c r="GSE213" s="120"/>
      <c r="GSF213" s="120"/>
      <c r="GSG213" s="120"/>
      <c r="GSH213" s="120"/>
      <c r="GSI213" s="120"/>
      <c r="GSJ213" s="120"/>
      <c r="GSK213" s="120"/>
      <c r="GSL213" s="120"/>
      <c r="GSM213" s="120"/>
      <c r="GSN213" s="120"/>
      <c r="GSO213" s="120"/>
      <c r="GSP213" s="120"/>
      <c r="GSQ213" s="120"/>
      <c r="GSR213" s="120"/>
      <c r="GSS213" s="120"/>
      <c r="GST213" s="120"/>
      <c r="GSU213" s="120"/>
      <c r="GSV213" s="120"/>
      <c r="GSW213" s="120"/>
      <c r="GSX213" s="120"/>
      <c r="GSY213" s="120"/>
      <c r="GSZ213" s="120"/>
      <c r="GTA213" s="120"/>
      <c r="GTB213" s="120"/>
      <c r="GTC213" s="120"/>
      <c r="GTD213" s="120"/>
      <c r="GTE213" s="120"/>
      <c r="GTF213" s="120"/>
      <c r="GTG213" s="120"/>
      <c r="GTH213" s="120"/>
      <c r="GTI213" s="120"/>
      <c r="GTJ213" s="120"/>
      <c r="GTK213" s="120"/>
      <c r="GTL213" s="120"/>
      <c r="GTM213" s="120"/>
      <c r="GTN213" s="120"/>
      <c r="GTO213" s="120"/>
      <c r="GTP213" s="120"/>
      <c r="GTQ213" s="120"/>
      <c r="GTR213" s="120"/>
      <c r="GTS213" s="120"/>
      <c r="GTT213" s="120"/>
      <c r="GTU213" s="120"/>
      <c r="GTV213" s="120"/>
      <c r="GTW213" s="120"/>
      <c r="GTX213" s="120"/>
      <c r="GTY213" s="120"/>
      <c r="GTZ213" s="120"/>
      <c r="GUA213" s="120"/>
      <c r="GUB213" s="120"/>
      <c r="GUC213" s="120"/>
      <c r="GUD213" s="120"/>
      <c r="GUE213" s="120"/>
      <c r="GUF213" s="120"/>
      <c r="GUG213" s="120"/>
      <c r="GUH213" s="120"/>
      <c r="GUI213" s="120"/>
      <c r="GUJ213" s="120"/>
      <c r="GUK213" s="120"/>
      <c r="GUL213" s="120"/>
      <c r="GUM213" s="120"/>
      <c r="GUN213" s="120"/>
      <c r="GUO213" s="120"/>
      <c r="GUP213" s="120"/>
      <c r="GUQ213" s="120"/>
      <c r="GUR213" s="120"/>
      <c r="GUS213" s="120"/>
      <c r="GUT213" s="120"/>
      <c r="GUU213" s="120"/>
      <c r="GUV213" s="120"/>
      <c r="GUW213" s="120"/>
      <c r="GUX213" s="120"/>
      <c r="GUY213" s="120"/>
      <c r="GUZ213" s="120"/>
      <c r="GVA213" s="120"/>
      <c r="GVB213" s="120"/>
      <c r="GVC213" s="120"/>
      <c r="GVD213" s="120"/>
      <c r="GVE213" s="120"/>
      <c r="GVF213" s="120"/>
      <c r="GVG213" s="120"/>
      <c r="GVH213" s="120"/>
      <c r="GVI213" s="120"/>
      <c r="GVJ213" s="120"/>
      <c r="GVK213" s="120"/>
      <c r="GVL213" s="120"/>
      <c r="GVM213" s="120"/>
      <c r="GVN213" s="120"/>
      <c r="GVO213" s="120"/>
      <c r="GVP213" s="120"/>
      <c r="GVQ213" s="120"/>
      <c r="GVR213" s="120"/>
      <c r="GVS213" s="120"/>
      <c r="GVT213" s="120"/>
      <c r="GVU213" s="120"/>
      <c r="GVV213" s="120"/>
      <c r="GVW213" s="120"/>
      <c r="GVX213" s="120"/>
      <c r="GVY213" s="120"/>
      <c r="GVZ213" s="120"/>
      <c r="GWA213" s="120"/>
      <c r="GWB213" s="120"/>
      <c r="GWC213" s="120"/>
      <c r="GWD213" s="120"/>
      <c r="GWE213" s="120"/>
      <c r="GWF213" s="120"/>
      <c r="GWG213" s="120"/>
      <c r="GWH213" s="120"/>
      <c r="GWI213" s="120"/>
      <c r="GWJ213" s="120"/>
      <c r="GWK213" s="120"/>
      <c r="GWL213" s="120"/>
      <c r="GWM213" s="120"/>
      <c r="GWN213" s="120"/>
      <c r="GWO213" s="120"/>
      <c r="GWP213" s="120"/>
      <c r="GWQ213" s="120"/>
      <c r="GWR213" s="120"/>
      <c r="GWS213" s="120"/>
      <c r="GWT213" s="120"/>
      <c r="GWU213" s="120"/>
      <c r="GWV213" s="120"/>
      <c r="GWW213" s="120"/>
      <c r="GWX213" s="120"/>
      <c r="GWY213" s="120"/>
      <c r="GWZ213" s="120"/>
      <c r="GXA213" s="120"/>
      <c r="GXB213" s="120"/>
      <c r="GXC213" s="120"/>
      <c r="GXD213" s="120"/>
      <c r="GXE213" s="120"/>
      <c r="GXF213" s="120"/>
      <c r="GXG213" s="120"/>
      <c r="GXH213" s="120"/>
      <c r="GXI213" s="120"/>
      <c r="GXJ213" s="120"/>
      <c r="GXK213" s="120"/>
      <c r="GXL213" s="120"/>
      <c r="GXM213" s="120"/>
      <c r="GXN213" s="120"/>
      <c r="GXO213" s="120"/>
      <c r="GXP213" s="120"/>
      <c r="GXQ213" s="120"/>
      <c r="GXR213" s="120"/>
      <c r="GXS213" s="120"/>
      <c r="GXT213" s="120"/>
      <c r="GXU213" s="120"/>
      <c r="GXV213" s="120"/>
      <c r="GXW213" s="120"/>
      <c r="GXX213" s="120"/>
      <c r="GXY213" s="120"/>
      <c r="GXZ213" s="120"/>
      <c r="GYA213" s="120"/>
      <c r="GYB213" s="120"/>
      <c r="GYC213" s="120"/>
      <c r="GYD213" s="120"/>
      <c r="GYE213" s="120"/>
      <c r="GYF213" s="120"/>
      <c r="GYG213" s="120"/>
      <c r="GYH213" s="120"/>
      <c r="GYI213" s="120"/>
      <c r="GYJ213" s="120"/>
      <c r="GYK213" s="120"/>
      <c r="GYL213" s="120"/>
      <c r="GYM213" s="120"/>
      <c r="GYN213" s="120"/>
      <c r="GYO213" s="120"/>
      <c r="GYP213" s="120"/>
      <c r="GYQ213" s="120"/>
      <c r="GYR213" s="120"/>
      <c r="GYS213" s="120"/>
      <c r="GYT213" s="120"/>
      <c r="GYU213" s="120"/>
      <c r="GYV213" s="120"/>
      <c r="GYW213" s="120"/>
      <c r="GYX213" s="120"/>
      <c r="GYY213" s="120"/>
      <c r="GYZ213" s="120"/>
      <c r="GZA213" s="120"/>
      <c r="GZB213" s="120"/>
      <c r="GZC213" s="120"/>
      <c r="GZD213" s="120"/>
      <c r="GZE213" s="120"/>
      <c r="GZF213" s="120"/>
      <c r="GZG213" s="120"/>
      <c r="GZH213" s="120"/>
      <c r="GZI213" s="120"/>
      <c r="GZJ213" s="120"/>
      <c r="GZK213" s="120"/>
      <c r="GZL213" s="120"/>
      <c r="GZM213" s="120"/>
      <c r="GZN213" s="120"/>
      <c r="GZO213" s="120"/>
      <c r="GZP213" s="120"/>
      <c r="GZQ213" s="120"/>
      <c r="GZR213" s="120"/>
      <c r="GZS213" s="120"/>
      <c r="GZT213" s="120"/>
      <c r="GZU213" s="120"/>
      <c r="GZV213" s="120"/>
      <c r="GZW213" s="120"/>
      <c r="GZX213" s="120"/>
      <c r="GZY213" s="120"/>
      <c r="GZZ213" s="120"/>
      <c r="HAA213" s="120"/>
      <c r="HAB213" s="120"/>
      <c r="HAC213" s="120"/>
      <c r="HAD213" s="120"/>
      <c r="HAE213" s="120"/>
      <c r="HAF213" s="120"/>
      <c r="HAG213" s="120"/>
      <c r="HAH213" s="120"/>
      <c r="HAI213" s="120"/>
      <c r="HAJ213" s="120"/>
      <c r="HAK213" s="120"/>
      <c r="HAL213" s="120"/>
      <c r="HAM213" s="120"/>
      <c r="HAN213" s="120"/>
      <c r="HAO213" s="120"/>
      <c r="HAP213" s="120"/>
      <c r="HAQ213" s="120"/>
      <c r="HAR213" s="120"/>
      <c r="HAS213" s="120"/>
      <c r="HAT213" s="120"/>
      <c r="HAU213" s="120"/>
      <c r="HAV213" s="120"/>
      <c r="HAW213" s="120"/>
      <c r="HAX213" s="120"/>
      <c r="HAY213" s="120"/>
      <c r="HAZ213" s="120"/>
      <c r="HBA213" s="120"/>
      <c r="HBB213" s="120"/>
      <c r="HBC213" s="120"/>
      <c r="HBD213" s="120"/>
      <c r="HBE213" s="120"/>
      <c r="HBF213" s="120"/>
      <c r="HBG213" s="120"/>
      <c r="HBH213" s="120"/>
      <c r="HBI213" s="120"/>
      <c r="HBJ213" s="120"/>
      <c r="HBK213" s="120"/>
      <c r="HBL213" s="120"/>
      <c r="HBM213" s="120"/>
      <c r="HBN213" s="120"/>
      <c r="HBO213" s="120"/>
      <c r="HBP213" s="120"/>
      <c r="HBQ213" s="120"/>
      <c r="HBR213" s="120"/>
      <c r="HBS213" s="120"/>
      <c r="HBT213" s="120"/>
      <c r="HBU213" s="120"/>
      <c r="HBV213" s="120"/>
      <c r="HBW213" s="120"/>
      <c r="HBX213" s="120"/>
      <c r="HBY213" s="120"/>
      <c r="HBZ213" s="120"/>
      <c r="HCA213" s="120"/>
      <c r="HCB213" s="120"/>
      <c r="HCC213" s="120"/>
      <c r="HCD213" s="120"/>
      <c r="HCE213" s="120"/>
      <c r="HCF213" s="120"/>
      <c r="HCG213" s="120"/>
      <c r="HCH213" s="120"/>
      <c r="HCI213" s="120"/>
      <c r="HCJ213" s="120"/>
      <c r="HCK213" s="120"/>
      <c r="HCL213" s="120"/>
      <c r="HCM213" s="120"/>
      <c r="HCN213" s="120"/>
      <c r="HCO213" s="120"/>
      <c r="HCP213" s="120"/>
      <c r="HCQ213" s="120"/>
      <c r="HCR213" s="120"/>
      <c r="HCS213" s="120"/>
      <c r="HCT213" s="120"/>
      <c r="HCU213" s="120"/>
      <c r="HCV213" s="120"/>
      <c r="HCW213" s="120"/>
      <c r="HCX213" s="120"/>
      <c r="HCY213" s="120"/>
      <c r="HCZ213" s="120"/>
      <c r="HDA213" s="120"/>
      <c r="HDB213" s="120"/>
      <c r="HDC213" s="120"/>
      <c r="HDD213" s="120"/>
      <c r="HDE213" s="120"/>
      <c r="HDF213" s="120"/>
      <c r="HDG213" s="120"/>
      <c r="HDH213" s="120"/>
      <c r="HDI213" s="120"/>
      <c r="HDJ213" s="120"/>
      <c r="HDK213" s="120"/>
      <c r="HDL213" s="120"/>
      <c r="HDM213" s="120"/>
      <c r="HDN213" s="120"/>
      <c r="HDO213" s="120"/>
      <c r="HDP213" s="120"/>
      <c r="HDQ213" s="120"/>
      <c r="HDR213" s="120"/>
      <c r="HDS213" s="120"/>
      <c r="HDT213" s="120"/>
      <c r="HDU213" s="120"/>
      <c r="HDV213" s="120"/>
      <c r="HDW213" s="120"/>
      <c r="HDX213" s="120"/>
      <c r="HDY213" s="120"/>
      <c r="HDZ213" s="120"/>
      <c r="HEA213" s="120"/>
      <c r="HEB213" s="120"/>
      <c r="HEC213" s="120"/>
      <c r="HED213" s="120"/>
      <c r="HEE213" s="120"/>
      <c r="HEF213" s="120"/>
      <c r="HEG213" s="120"/>
      <c r="HEH213" s="120"/>
      <c r="HEI213" s="120"/>
      <c r="HEJ213" s="120"/>
      <c r="HEK213" s="120"/>
      <c r="HEL213" s="120"/>
      <c r="HEM213" s="120"/>
      <c r="HEN213" s="120"/>
      <c r="HEO213" s="120"/>
      <c r="HEP213" s="120"/>
      <c r="HEQ213" s="120"/>
      <c r="HER213" s="120"/>
      <c r="HES213" s="120"/>
      <c r="HET213" s="120"/>
      <c r="HEU213" s="120"/>
      <c r="HEV213" s="120"/>
      <c r="HEW213" s="120"/>
      <c r="HEX213" s="120"/>
      <c r="HEY213" s="120"/>
      <c r="HEZ213" s="120"/>
      <c r="HFA213" s="120"/>
      <c r="HFB213" s="120"/>
      <c r="HFC213" s="120"/>
      <c r="HFD213" s="120"/>
      <c r="HFE213" s="120"/>
      <c r="HFF213" s="120"/>
      <c r="HFG213" s="120"/>
      <c r="HFH213" s="120"/>
      <c r="HFI213" s="120"/>
      <c r="HFJ213" s="120"/>
      <c r="HFK213" s="120"/>
      <c r="HFL213" s="120"/>
      <c r="HFM213" s="120"/>
      <c r="HFN213" s="120"/>
      <c r="HFO213" s="120"/>
      <c r="HFP213" s="120"/>
      <c r="HFQ213" s="120"/>
      <c r="HFR213" s="120"/>
      <c r="HFS213" s="120"/>
      <c r="HFT213" s="120"/>
      <c r="HFU213" s="120"/>
      <c r="HFV213" s="120"/>
      <c r="HFW213" s="120"/>
      <c r="HFX213" s="120"/>
      <c r="HFY213" s="120"/>
      <c r="HFZ213" s="120"/>
      <c r="HGA213" s="120"/>
      <c r="HGB213" s="120"/>
      <c r="HGC213" s="120"/>
      <c r="HGD213" s="120"/>
      <c r="HGE213" s="120"/>
      <c r="HGF213" s="120"/>
      <c r="HGG213" s="120"/>
      <c r="HGH213" s="120"/>
      <c r="HGI213" s="120"/>
      <c r="HGJ213" s="120"/>
      <c r="HGK213" s="120"/>
      <c r="HGL213" s="120"/>
      <c r="HGM213" s="120"/>
      <c r="HGN213" s="120"/>
      <c r="HGO213" s="120"/>
      <c r="HGP213" s="120"/>
      <c r="HGQ213" s="120"/>
      <c r="HGR213" s="120"/>
      <c r="HGS213" s="120"/>
      <c r="HGT213" s="120"/>
      <c r="HGU213" s="120"/>
      <c r="HGV213" s="120"/>
      <c r="HGW213" s="120"/>
      <c r="HGX213" s="120"/>
      <c r="HGY213" s="120"/>
      <c r="HGZ213" s="120"/>
      <c r="HHA213" s="120"/>
      <c r="HHB213" s="120"/>
      <c r="HHC213" s="120"/>
      <c r="HHD213" s="120"/>
      <c r="HHE213" s="120"/>
      <c r="HHF213" s="120"/>
      <c r="HHG213" s="120"/>
      <c r="HHH213" s="120"/>
      <c r="HHI213" s="120"/>
      <c r="HHJ213" s="120"/>
      <c r="HHK213" s="120"/>
      <c r="HHL213" s="120"/>
      <c r="HHM213" s="120"/>
      <c r="HHN213" s="120"/>
      <c r="HHO213" s="120"/>
      <c r="HHP213" s="120"/>
      <c r="HHQ213" s="120"/>
      <c r="HHR213" s="120"/>
      <c r="HHS213" s="120"/>
      <c r="HHT213" s="120"/>
      <c r="HHU213" s="120"/>
      <c r="HHV213" s="120"/>
      <c r="HHW213" s="120"/>
      <c r="HHX213" s="120"/>
      <c r="HHY213" s="120"/>
      <c r="HHZ213" s="120"/>
      <c r="HIA213" s="120"/>
      <c r="HIB213" s="120"/>
      <c r="HIC213" s="120"/>
      <c r="HID213" s="120"/>
      <c r="HIE213" s="120"/>
      <c r="HIF213" s="120"/>
      <c r="HIG213" s="120"/>
      <c r="HIH213" s="120"/>
      <c r="HII213" s="120"/>
      <c r="HIJ213" s="120"/>
      <c r="HIK213" s="120"/>
      <c r="HIL213" s="120"/>
      <c r="HIM213" s="120"/>
      <c r="HIN213" s="120"/>
      <c r="HIO213" s="120"/>
      <c r="HIP213" s="120"/>
      <c r="HIQ213" s="120"/>
      <c r="HIR213" s="120"/>
      <c r="HIS213" s="120"/>
      <c r="HIT213" s="120"/>
      <c r="HIU213" s="120"/>
      <c r="HIV213" s="120"/>
      <c r="HIW213" s="120"/>
      <c r="HIX213" s="120"/>
      <c r="HIY213" s="120"/>
      <c r="HIZ213" s="120"/>
      <c r="HJA213" s="120"/>
      <c r="HJB213" s="120"/>
      <c r="HJC213" s="120"/>
      <c r="HJD213" s="120"/>
      <c r="HJE213" s="120"/>
      <c r="HJF213" s="120"/>
      <c r="HJG213" s="120"/>
      <c r="HJH213" s="120"/>
      <c r="HJI213" s="120"/>
      <c r="HJJ213" s="120"/>
      <c r="HJK213" s="120"/>
      <c r="HJL213" s="120"/>
      <c r="HJM213" s="120"/>
      <c r="HJN213" s="120"/>
      <c r="HJO213" s="120"/>
      <c r="HJP213" s="120"/>
      <c r="HJQ213" s="120"/>
      <c r="HJR213" s="120"/>
      <c r="HJS213" s="120"/>
      <c r="HJT213" s="120"/>
      <c r="HJU213" s="120"/>
      <c r="HJV213" s="120"/>
      <c r="HJW213" s="120"/>
      <c r="HJX213" s="120"/>
      <c r="HJY213" s="120"/>
      <c r="HJZ213" s="120"/>
      <c r="HKA213" s="120"/>
      <c r="HKB213" s="120"/>
      <c r="HKC213" s="120"/>
      <c r="HKD213" s="120"/>
      <c r="HKE213" s="120"/>
      <c r="HKF213" s="120"/>
      <c r="HKG213" s="120"/>
      <c r="HKH213" s="120"/>
      <c r="HKI213" s="120"/>
      <c r="HKJ213" s="120"/>
      <c r="HKK213" s="120"/>
      <c r="HKL213" s="120"/>
      <c r="HKM213" s="120"/>
      <c r="HKN213" s="120"/>
      <c r="HKO213" s="120"/>
      <c r="HKP213" s="120"/>
      <c r="HKQ213" s="120"/>
      <c r="HKR213" s="120"/>
      <c r="HKS213" s="120"/>
      <c r="HKT213" s="120"/>
      <c r="HKU213" s="120"/>
      <c r="HKV213" s="120"/>
      <c r="HKW213" s="120"/>
      <c r="HKX213" s="120"/>
      <c r="HKY213" s="120"/>
      <c r="HKZ213" s="120"/>
      <c r="HLA213" s="120"/>
      <c r="HLB213" s="120"/>
      <c r="HLC213" s="120"/>
      <c r="HLD213" s="120"/>
      <c r="HLE213" s="120"/>
      <c r="HLF213" s="120"/>
      <c r="HLG213" s="120"/>
      <c r="HLH213" s="120"/>
      <c r="HLI213" s="120"/>
      <c r="HLJ213" s="120"/>
      <c r="HLK213" s="120"/>
      <c r="HLL213" s="120"/>
      <c r="HLM213" s="120"/>
      <c r="HLN213" s="120"/>
      <c r="HLO213" s="120"/>
      <c r="HLP213" s="120"/>
      <c r="HLQ213" s="120"/>
      <c r="HLR213" s="120"/>
      <c r="HLS213" s="120"/>
      <c r="HLT213" s="120"/>
      <c r="HLU213" s="120"/>
      <c r="HLV213" s="120"/>
      <c r="HLW213" s="120"/>
      <c r="HLX213" s="120"/>
      <c r="HLY213" s="120"/>
      <c r="HLZ213" s="120"/>
      <c r="HMA213" s="120"/>
      <c r="HMB213" s="120"/>
      <c r="HMC213" s="120"/>
      <c r="HMD213" s="120"/>
      <c r="HME213" s="120"/>
      <c r="HMF213" s="120"/>
      <c r="HMG213" s="120"/>
      <c r="HMH213" s="120"/>
      <c r="HMI213" s="120"/>
      <c r="HMJ213" s="120"/>
      <c r="HMK213" s="120"/>
      <c r="HML213" s="120"/>
      <c r="HMM213" s="120"/>
      <c r="HMN213" s="120"/>
      <c r="HMO213" s="120"/>
      <c r="HMP213" s="120"/>
      <c r="HMQ213" s="120"/>
      <c r="HMR213" s="120"/>
      <c r="HMS213" s="120"/>
      <c r="HMT213" s="120"/>
      <c r="HMU213" s="120"/>
      <c r="HMV213" s="120"/>
      <c r="HMW213" s="120"/>
      <c r="HMX213" s="120"/>
      <c r="HMY213" s="120"/>
      <c r="HMZ213" s="120"/>
      <c r="HNA213" s="120"/>
      <c r="HNB213" s="120"/>
      <c r="HNC213" s="120"/>
      <c r="HND213" s="120"/>
      <c r="HNE213" s="120"/>
      <c r="HNF213" s="120"/>
      <c r="HNG213" s="120"/>
      <c r="HNH213" s="120"/>
      <c r="HNI213" s="120"/>
      <c r="HNJ213" s="120"/>
      <c r="HNK213" s="120"/>
      <c r="HNL213" s="120"/>
      <c r="HNM213" s="120"/>
      <c r="HNN213" s="120"/>
      <c r="HNO213" s="120"/>
      <c r="HNP213" s="120"/>
      <c r="HNQ213" s="120"/>
      <c r="HNR213" s="120"/>
      <c r="HNS213" s="120"/>
      <c r="HNT213" s="120"/>
      <c r="HNU213" s="120"/>
      <c r="HNV213" s="120"/>
      <c r="HNW213" s="120"/>
      <c r="HNX213" s="120"/>
      <c r="HNY213" s="120"/>
      <c r="HNZ213" s="120"/>
      <c r="HOA213" s="120"/>
      <c r="HOB213" s="120"/>
      <c r="HOC213" s="120"/>
      <c r="HOD213" s="120"/>
      <c r="HOE213" s="120"/>
      <c r="HOF213" s="120"/>
      <c r="HOG213" s="120"/>
      <c r="HOH213" s="120"/>
      <c r="HOI213" s="120"/>
      <c r="HOJ213" s="120"/>
      <c r="HOK213" s="120"/>
      <c r="HOL213" s="120"/>
      <c r="HOM213" s="120"/>
      <c r="HON213" s="120"/>
      <c r="HOO213" s="120"/>
      <c r="HOP213" s="120"/>
      <c r="HOQ213" s="120"/>
      <c r="HOR213" s="120"/>
      <c r="HOS213" s="120"/>
      <c r="HOT213" s="120"/>
      <c r="HOU213" s="120"/>
      <c r="HOV213" s="120"/>
      <c r="HOW213" s="120"/>
      <c r="HOX213" s="120"/>
      <c r="HOY213" s="120"/>
      <c r="HOZ213" s="120"/>
      <c r="HPA213" s="120"/>
      <c r="HPB213" s="120"/>
      <c r="HPC213" s="120"/>
      <c r="HPD213" s="120"/>
      <c r="HPE213" s="120"/>
      <c r="HPF213" s="120"/>
      <c r="HPG213" s="120"/>
      <c r="HPH213" s="120"/>
      <c r="HPI213" s="120"/>
      <c r="HPJ213" s="120"/>
      <c r="HPK213" s="120"/>
      <c r="HPL213" s="120"/>
      <c r="HPM213" s="120"/>
      <c r="HPN213" s="120"/>
      <c r="HPO213" s="120"/>
      <c r="HPP213" s="120"/>
      <c r="HPQ213" s="120"/>
      <c r="HPR213" s="120"/>
      <c r="HPS213" s="120"/>
      <c r="HPT213" s="120"/>
      <c r="HPU213" s="120"/>
      <c r="HPV213" s="120"/>
      <c r="HPW213" s="120"/>
      <c r="HPX213" s="120"/>
      <c r="HPY213" s="120"/>
      <c r="HPZ213" s="120"/>
      <c r="HQA213" s="120"/>
      <c r="HQB213" s="120"/>
      <c r="HQC213" s="120"/>
      <c r="HQD213" s="120"/>
      <c r="HQE213" s="120"/>
      <c r="HQF213" s="120"/>
      <c r="HQG213" s="120"/>
      <c r="HQH213" s="120"/>
      <c r="HQI213" s="120"/>
      <c r="HQJ213" s="120"/>
      <c r="HQK213" s="120"/>
      <c r="HQL213" s="120"/>
      <c r="HQM213" s="120"/>
      <c r="HQN213" s="120"/>
      <c r="HQO213" s="120"/>
      <c r="HQP213" s="120"/>
      <c r="HQQ213" s="120"/>
      <c r="HQR213" s="120"/>
      <c r="HQS213" s="120"/>
      <c r="HQT213" s="120"/>
      <c r="HQU213" s="120"/>
      <c r="HQV213" s="120"/>
      <c r="HQW213" s="120"/>
      <c r="HQX213" s="120"/>
      <c r="HQY213" s="120"/>
      <c r="HQZ213" s="120"/>
      <c r="HRA213" s="120"/>
      <c r="HRB213" s="120"/>
      <c r="HRC213" s="120"/>
      <c r="HRD213" s="120"/>
      <c r="HRE213" s="120"/>
      <c r="HRF213" s="120"/>
      <c r="HRG213" s="120"/>
      <c r="HRH213" s="120"/>
      <c r="HRI213" s="120"/>
      <c r="HRJ213" s="120"/>
      <c r="HRK213" s="120"/>
      <c r="HRL213" s="120"/>
      <c r="HRM213" s="120"/>
      <c r="HRN213" s="120"/>
      <c r="HRO213" s="120"/>
      <c r="HRP213" s="120"/>
      <c r="HRQ213" s="120"/>
      <c r="HRR213" s="120"/>
      <c r="HRS213" s="120"/>
      <c r="HRT213" s="120"/>
      <c r="HRU213" s="120"/>
      <c r="HRV213" s="120"/>
      <c r="HRW213" s="120"/>
      <c r="HRX213" s="120"/>
      <c r="HRY213" s="120"/>
      <c r="HRZ213" s="120"/>
      <c r="HSA213" s="120"/>
      <c r="HSB213" s="120"/>
      <c r="HSC213" s="120"/>
      <c r="HSD213" s="120"/>
      <c r="HSE213" s="120"/>
      <c r="HSF213" s="120"/>
      <c r="HSG213" s="120"/>
      <c r="HSH213" s="120"/>
      <c r="HSI213" s="120"/>
      <c r="HSJ213" s="120"/>
      <c r="HSK213" s="120"/>
      <c r="HSL213" s="120"/>
      <c r="HSM213" s="120"/>
      <c r="HSN213" s="120"/>
      <c r="HSO213" s="120"/>
      <c r="HSP213" s="120"/>
      <c r="HSQ213" s="120"/>
      <c r="HSR213" s="120"/>
      <c r="HSS213" s="120"/>
      <c r="HST213" s="120"/>
      <c r="HSU213" s="120"/>
      <c r="HSV213" s="120"/>
      <c r="HSW213" s="120"/>
      <c r="HSX213" s="120"/>
      <c r="HSY213" s="120"/>
      <c r="HSZ213" s="120"/>
      <c r="HTA213" s="120"/>
      <c r="HTB213" s="120"/>
      <c r="HTC213" s="120"/>
      <c r="HTD213" s="120"/>
      <c r="HTE213" s="120"/>
      <c r="HTF213" s="120"/>
      <c r="HTG213" s="120"/>
      <c r="HTH213" s="120"/>
      <c r="HTI213" s="120"/>
      <c r="HTJ213" s="120"/>
      <c r="HTK213" s="120"/>
      <c r="HTL213" s="120"/>
      <c r="HTM213" s="120"/>
      <c r="HTN213" s="120"/>
      <c r="HTO213" s="120"/>
      <c r="HTP213" s="120"/>
      <c r="HTQ213" s="120"/>
      <c r="HTR213" s="120"/>
      <c r="HTS213" s="120"/>
      <c r="HTT213" s="120"/>
      <c r="HTU213" s="120"/>
      <c r="HTV213" s="120"/>
      <c r="HTW213" s="120"/>
      <c r="HTX213" s="120"/>
      <c r="HTY213" s="120"/>
      <c r="HTZ213" s="120"/>
      <c r="HUA213" s="120"/>
      <c r="HUB213" s="120"/>
      <c r="HUC213" s="120"/>
      <c r="HUD213" s="120"/>
      <c r="HUE213" s="120"/>
      <c r="HUF213" s="120"/>
      <c r="HUG213" s="120"/>
      <c r="HUH213" s="120"/>
      <c r="HUI213" s="120"/>
      <c r="HUJ213" s="120"/>
      <c r="HUK213" s="120"/>
      <c r="HUL213" s="120"/>
      <c r="HUM213" s="120"/>
      <c r="HUN213" s="120"/>
      <c r="HUO213" s="120"/>
      <c r="HUP213" s="120"/>
      <c r="HUQ213" s="120"/>
      <c r="HUR213" s="120"/>
      <c r="HUS213" s="120"/>
      <c r="HUT213" s="120"/>
      <c r="HUU213" s="120"/>
      <c r="HUV213" s="120"/>
      <c r="HUW213" s="120"/>
      <c r="HUX213" s="120"/>
      <c r="HUY213" s="120"/>
      <c r="HUZ213" s="120"/>
      <c r="HVA213" s="120"/>
      <c r="HVB213" s="120"/>
      <c r="HVC213" s="120"/>
      <c r="HVD213" s="120"/>
      <c r="HVE213" s="120"/>
      <c r="HVF213" s="120"/>
      <c r="HVG213" s="120"/>
      <c r="HVH213" s="120"/>
      <c r="HVI213" s="120"/>
      <c r="HVJ213" s="120"/>
      <c r="HVK213" s="120"/>
      <c r="HVL213" s="120"/>
      <c r="HVM213" s="120"/>
      <c r="HVN213" s="120"/>
      <c r="HVO213" s="120"/>
      <c r="HVP213" s="120"/>
      <c r="HVQ213" s="120"/>
      <c r="HVR213" s="120"/>
      <c r="HVS213" s="120"/>
      <c r="HVT213" s="120"/>
      <c r="HVU213" s="120"/>
      <c r="HVV213" s="120"/>
      <c r="HVW213" s="120"/>
      <c r="HVX213" s="120"/>
      <c r="HVY213" s="120"/>
      <c r="HVZ213" s="120"/>
      <c r="HWA213" s="120"/>
      <c r="HWB213" s="120"/>
      <c r="HWC213" s="120"/>
      <c r="HWD213" s="120"/>
      <c r="HWE213" s="120"/>
      <c r="HWF213" s="120"/>
      <c r="HWG213" s="120"/>
      <c r="HWH213" s="120"/>
      <c r="HWI213" s="120"/>
      <c r="HWJ213" s="120"/>
      <c r="HWK213" s="120"/>
      <c r="HWL213" s="120"/>
      <c r="HWM213" s="120"/>
      <c r="HWN213" s="120"/>
      <c r="HWO213" s="120"/>
      <c r="HWP213" s="120"/>
      <c r="HWQ213" s="120"/>
      <c r="HWR213" s="120"/>
      <c r="HWS213" s="120"/>
      <c r="HWT213" s="120"/>
      <c r="HWU213" s="120"/>
      <c r="HWV213" s="120"/>
      <c r="HWW213" s="120"/>
      <c r="HWX213" s="120"/>
      <c r="HWY213" s="120"/>
      <c r="HWZ213" s="120"/>
      <c r="HXA213" s="120"/>
      <c r="HXB213" s="120"/>
      <c r="HXC213" s="120"/>
      <c r="HXD213" s="120"/>
      <c r="HXE213" s="120"/>
      <c r="HXF213" s="120"/>
      <c r="HXG213" s="120"/>
      <c r="HXH213" s="120"/>
      <c r="HXI213" s="120"/>
      <c r="HXJ213" s="120"/>
      <c r="HXK213" s="120"/>
      <c r="HXL213" s="120"/>
      <c r="HXM213" s="120"/>
      <c r="HXN213" s="120"/>
      <c r="HXO213" s="120"/>
      <c r="HXP213" s="120"/>
      <c r="HXQ213" s="120"/>
      <c r="HXR213" s="120"/>
      <c r="HXS213" s="120"/>
      <c r="HXT213" s="120"/>
      <c r="HXU213" s="120"/>
      <c r="HXV213" s="120"/>
      <c r="HXW213" s="120"/>
      <c r="HXX213" s="120"/>
      <c r="HXY213" s="120"/>
      <c r="HXZ213" s="120"/>
      <c r="HYA213" s="120"/>
      <c r="HYB213" s="120"/>
      <c r="HYC213" s="120"/>
      <c r="HYD213" s="120"/>
      <c r="HYE213" s="120"/>
      <c r="HYF213" s="120"/>
      <c r="HYG213" s="120"/>
      <c r="HYH213" s="120"/>
      <c r="HYI213" s="120"/>
      <c r="HYJ213" s="120"/>
      <c r="HYK213" s="120"/>
      <c r="HYL213" s="120"/>
      <c r="HYM213" s="120"/>
      <c r="HYN213" s="120"/>
      <c r="HYO213" s="120"/>
      <c r="HYP213" s="120"/>
      <c r="HYQ213" s="120"/>
      <c r="HYR213" s="120"/>
      <c r="HYS213" s="120"/>
      <c r="HYT213" s="120"/>
      <c r="HYU213" s="120"/>
      <c r="HYV213" s="120"/>
      <c r="HYW213" s="120"/>
      <c r="HYX213" s="120"/>
      <c r="HYY213" s="120"/>
      <c r="HYZ213" s="120"/>
      <c r="HZA213" s="120"/>
      <c r="HZB213" s="120"/>
      <c r="HZC213" s="120"/>
      <c r="HZD213" s="120"/>
      <c r="HZE213" s="120"/>
      <c r="HZF213" s="120"/>
      <c r="HZG213" s="120"/>
      <c r="HZH213" s="120"/>
      <c r="HZI213" s="120"/>
      <c r="HZJ213" s="120"/>
      <c r="HZK213" s="120"/>
      <c r="HZL213" s="120"/>
      <c r="HZM213" s="120"/>
      <c r="HZN213" s="120"/>
      <c r="HZO213" s="120"/>
      <c r="HZP213" s="120"/>
      <c r="HZQ213" s="120"/>
      <c r="HZR213" s="120"/>
      <c r="HZS213" s="120"/>
      <c r="HZT213" s="120"/>
      <c r="HZU213" s="120"/>
      <c r="HZV213" s="120"/>
      <c r="HZW213" s="120"/>
      <c r="HZX213" s="120"/>
      <c r="HZY213" s="120"/>
      <c r="HZZ213" s="120"/>
      <c r="IAA213" s="120"/>
      <c r="IAB213" s="120"/>
      <c r="IAC213" s="120"/>
      <c r="IAD213" s="120"/>
      <c r="IAE213" s="120"/>
      <c r="IAF213" s="120"/>
      <c r="IAG213" s="120"/>
      <c r="IAH213" s="120"/>
      <c r="IAI213" s="120"/>
      <c r="IAJ213" s="120"/>
      <c r="IAK213" s="120"/>
      <c r="IAL213" s="120"/>
      <c r="IAM213" s="120"/>
      <c r="IAN213" s="120"/>
      <c r="IAO213" s="120"/>
      <c r="IAP213" s="120"/>
      <c r="IAQ213" s="120"/>
      <c r="IAR213" s="120"/>
      <c r="IAS213" s="120"/>
      <c r="IAT213" s="120"/>
      <c r="IAU213" s="120"/>
      <c r="IAV213" s="120"/>
      <c r="IAW213" s="120"/>
      <c r="IAX213" s="120"/>
      <c r="IAY213" s="120"/>
      <c r="IAZ213" s="120"/>
      <c r="IBA213" s="120"/>
      <c r="IBB213" s="120"/>
      <c r="IBC213" s="120"/>
      <c r="IBD213" s="120"/>
      <c r="IBE213" s="120"/>
      <c r="IBF213" s="120"/>
      <c r="IBG213" s="120"/>
      <c r="IBH213" s="120"/>
      <c r="IBI213" s="120"/>
      <c r="IBJ213" s="120"/>
      <c r="IBK213" s="120"/>
      <c r="IBL213" s="120"/>
      <c r="IBM213" s="120"/>
      <c r="IBN213" s="120"/>
      <c r="IBO213" s="120"/>
      <c r="IBP213" s="120"/>
      <c r="IBQ213" s="120"/>
      <c r="IBR213" s="120"/>
      <c r="IBS213" s="120"/>
      <c r="IBT213" s="120"/>
      <c r="IBU213" s="120"/>
      <c r="IBV213" s="120"/>
      <c r="IBW213" s="120"/>
      <c r="IBX213" s="120"/>
      <c r="IBY213" s="120"/>
      <c r="IBZ213" s="120"/>
      <c r="ICA213" s="120"/>
      <c r="ICB213" s="120"/>
      <c r="ICC213" s="120"/>
      <c r="ICD213" s="120"/>
      <c r="ICE213" s="120"/>
      <c r="ICF213" s="120"/>
      <c r="ICG213" s="120"/>
      <c r="ICH213" s="120"/>
      <c r="ICI213" s="120"/>
      <c r="ICJ213" s="120"/>
      <c r="ICK213" s="120"/>
      <c r="ICL213" s="120"/>
      <c r="ICM213" s="120"/>
      <c r="ICN213" s="120"/>
      <c r="ICO213" s="120"/>
      <c r="ICP213" s="120"/>
      <c r="ICQ213" s="120"/>
      <c r="ICR213" s="120"/>
      <c r="ICS213" s="120"/>
      <c r="ICT213" s="120"/>
      <c r="ICU213" s="120"/>
      <c r="ICV213" s="120"/>
      <c r="ICW213" s="120"/>
      <c r="ICX213" s="120"/>
      <c r="ICY213" s="120"/>
      <c r="ICZ213" s="120"/>
      <c r="IDA213" s="120"/>
      <c r="IDB213" s="120"/>
      <c r="IDC213" s="120"/>
      <c r="IDD213" s="120"/>
      <c r="IDE213" s="120"/>
      <c r="IDF213" s="120"/>
      <c r="IDG213" s="120"/>
      <c r="IDH213" s="120"/>
      <c r="IDI213" s="120"/>
      <c r="IDJ213" s="120"/>
      <c r="IDK213" s="120"/>
      <c r="IDL213" s="120"/>
      <c r="IDM213" s="120"/>
      <c r="IDN213" s="120"/>
      <c r="IDO213" s="120"/>
      <c r="IDP213" s="120"/>
      <c r="IDQ213" s="120"/>
      <c r="IDR213" s="120"/>
      <c r="IDS213" s="120"/>
      <c r="IDT213" s="120"/>
      <c r="IDU213" s="120"/>
      <c r="IDV213" s="120"/>
      <c r="IDW213" s="120"/>
      <c r="IDX213" s="120"/>
      <c r="IDY213" s="120"/>
      <c r="IDZ213" s="120"/>
      <c r="IEA213" s="120"/>
      <c r="IEB213" s="120"/>
      <c r="IEC213" s="120"/>
      <c r="IED213" s="120"/>
      <c r="IEE213" s="120"/>
      <c r="IEF213" s="120"/>
      <c r="IEG213" s="120"/>
      <c r="IEH213" s="120"/>
      <c r="IEI213" s="120"/>
      <c r="IEJ213" s="120"/>
      <c r="IEK213" s="120"/>
      <c r="IEL213" s="120"/>
      <c r="IEM213" s="120"/>
      <c r="IEN213" s="120"/>
      <c r="IEO213" s="120"/>
      <c r="IEP213" s="120"/>
      <c r="IEQ213" s="120"/>
      <c r="IER213" s="120"/>
      <c r="IES213" s="120"/>
      <c r="IET213" s="120"/>
      <c r="IEU213" s="120"/>
      <c r="IEV213" s="120"/>
      <c r="IEW213" s="120"/>
      <c r="IEX213" s="120"/>
      <c r="IEY213" s="120"/>
      <c r="IEZ213" s="120"/>
      <c r="IFA213" s="120"/>
      <c r="IFB213" s="120"/>
      <c r="IFC213" s="120"/>
      <c r="IFD213" s="120"/>
      <c r="IFE213" s="120"/>
      <c r="IFF213" s="120"/>
      <c r="IFG213" s="120"/>
      <c r="IFH213" s="120"/>
      <c r="IFI213" s="120"/>
      <c r="IFJ213" s="120"/>
      <c r="IFK213" s="120"/>
      <c r="IFL213" s="120"/>
      <c r="IFM213" s="120"/>
      <c r="IFN213" s="120"/>
      <c r="IFO213" s="120"/>
      <c r="IFP213" s="120"/>
      <c r="IFQ213" s="120"/>
      <c r="IFR213" s="120"/>
      <c r="IFS213" s="120"/>
      <c r="IFT213" s="120"/>
      <c r="IFU213" s="120"/>
      <c r="IFV213" s="120"/>
      <c r="IFW213" s="120"/>
      <c r="IFX213" s="120"/>
      <c r="IFY213" s="120"/>
      <c r="IFZ213" s="120"/>
      <c r="IGA213" s="120"/>
      <c r="IGB213" s="120"/>
      <c r="IGC213" s="120"/>
      <c r="IGD213" s="120"/>
      <c r="IGE213" s="120"/>
      <c r="IGF213" s="120"/>
      <c r="IGG213" s="120"/>
      <c r="IGH213" s="120"/>
      <c r="IGI213" s="120"/>
      <c r="IGJ213" s="120"/>
      <c r="IGK213" s="120"/>
      <c r="IGL213" s="120"/>
      <c r="IGM213" s="120"/>
      <c r="IGN213" s="120"/>
      <c r="IGO213" s="120"/>
      <c r="IGP213" s="120"/>
      <c r="IGQ213" s="120"/>
      <c r="IGR213" s="120"/>
      <c r="IGS213" s="120"/>
      <c r="IGT213" s="120"/>
      <c r="IGU213" s="120"/>
      <c r="IGV213" s="120"/>
      <c r="IGW213" s="120"/>
      <c r="IGX213" s="120"/>
      <c r="IGY213" s="120"/>
      <c r="IGZ213" s="120"/>
      <c r="IHA213" s="120"/>
      <c r="IHB213" s="120"/>
      <c r="IHC213" s="120"/>
      <c r="IHD213" s="120"/>
      <c r="IHE213" s="120"/>
      <c r="IHF213" s="120"/>
      <c r="IHG213" s="120"/>
      <c r="IHH213" s="120"/>
      <c r="IHI213" s="120"/>
      <c r="IHJ213" s="120"/>
      <c r="IHK213" s="120"/>
      <c r="IHL213" s="120"/>
      <c r="IHM213" s="120"/>
      <c r="IHN213" s="120"/>
      <c r="IHO213" s="120"/>
      <c r="IHP213" s="120"/>
      <c r="IHQ213" s="120"/>
      <c r="IHR213" s="120"/>
      <c r="IHS213" s="120"/>
      <c r="IHT213" s="120"/>
      <c r="IHU213" s="120"/>
      <c r="IHV213" s="120"/>
      <c r="IHW213" s="120"/>
      <c r="IHX213" s="120"/>
      <c r="IHY213" s="120"/>
      <c r="IHZ213" s="120"/>
      <c r="IIA213" s="120"/>
      <c r="IIB213" s="120"/>
      <c r="IIC213" s="120"/>
      <c r="IID213" s="120"/>
      <c r="IIE213" s="120"/>
      <c r="IIF213" s="120"/>
      <c r="IIG213" s="120"/>
      <c r="IIH213" s="120"/>
      <c r="III213" s="120"/>
      <c r="IIJ213" s="120"/>
      <c r="IIK213" s="120"/>
      <c r="IIL213" s="120"/>
      <c r="IIM213" s="120"/>
      <c r="IIN213" s="120"/>
      <c r="IIO213" s="120"/>
      <c r="IIP213" s="120"/>
      <c r="IIQ213" s="120"/>
      <c r="IIR213" s="120"/>
      <c r="IIS213" s="120"/>
      <c r="IIT213" s="120"/>
      <c r="IIU213" s="120"/>
      <c r="IIV213" s="120"/>
      <c r="IIW213" s="120"/>
      <c r="IIX213" s="120"/>
      <c r="IIY213" s="120"/>
      <c r="IIZ213" s="120"/>
      <c r="IJA213" s="120"/>
      <c r="IJB213" s="120"/>
      <c r="IJC213" s="120"/>
      <c r="IJD213" s="120"/>
      <c r="IJE213" s="120"/>
      <c r="IJF213" s="120"/>
      <c r="IJG213" s="120"/>
      <c r="IJH213" s="120"/>
      <c r="IJI213" s="120"/>
      <c r="IJJ213" s="120"/>
      <c r="IJK213" s="120"/>
      <c r="IJL213" s="120"/>
      <c r="IJM213" s="120"/>
      <c r="IJN213" s="120"/>
      <c r="IJO213" s="120"/>
      <c r="IJP213" s="120"/>
      <c r="IJQ213" s="120"/>
      <c r="IJR213" s="120"/>
      <c r="IJS213" s="120"/>
      <c r="IJT213" s="120"/>
      <c r="IJU213" s="120"/>
      <c r="IJV213" s="120"/>
      <c r="IJW213" s="120"/>
      <c r="IJX213" s="120"/>
      <c r="IJY213" s="120"/>
      <c r="IJZ213" s="120"/>
      <c r="IKA213" s="120"/>
      <c r="IKB213" s="120"/>
      <c r="IKC213" s="120"/>
      <c r="IKD213" s="120"/>
      <c r="IKE213" s="120"/>
      <c r="IKF213" s="120"/>
      <c r="IKG213" s="120"/>
      <c r="IKH213" s="120"/>
      <c r="IKI213" s="120"/>
      <c r="IKJ213" s="120"/>
      <c r="IKK213" s="120"/>
      <c r="IKL213" s="120"/>
      <c r="IKM213" s="120"/>
      <c r="IKN213" s="120"/>
      <c r="IKO213" s="120"/>
      <c r="IKP213" s="120"/>
      <c r="IKQ213" s="120"/>
      <c r="IKR213" s="120"/>
      <c r="IKS213" s="120"/>
      <c r="IKT213" s="120"/>
      <c r="IKU213" s="120"/>
      <c r="IKV213" s="120"/>
      <c r="IKW213" s="120"/>
      <c r="IKX213" s="120"/>
      <c r="IKY213" s="120"/>
      <c r="IKZ213" s="120"/>
      <c r="ILA213" s="120"/>
      <c r="ILB213" s="120"/>
      <c r="ILC213" s="120"/>
      <c r="ILD213" s="120"/>
      <c r="ILE213" s="120"/>
      <c r="ILF213" s="120"/>
      <c r="ILG213" s="120"/>
      <c r="ILH213" s="120"/>
      <c r="ILI213" s="120"/>
      <c r="ILJ213" s="120"/>
      <c r="ILK213" s="120"/>
      <c r="ILL213" s="120"/>
      <c r="ILM213" s="120"/>
      <c r="ILN213" s="120"/>
      <c r="ILO213" s="120"/>
      <c r="ILP213" s="120"/>
      <c r="ILQ213" s="120"/>
      <c r="ILR213" s="120"/>
      <c r="ILS213" s="120"/>
      <c r="ILT213" s="120"/>
      <c r="ILU213" s="120"/>
      <c r="ILV213" s="120"/>
      <c r="ILW213" s="120"/>
      <c r="ILX213" s="120"/>
      <c r="ILY213" s="120"/>
      <c r="ILZ213" s="120"/>
      <c r="IMA213" s="120"/>
      <c r="IMB213" s="120"/>
      <c r="IMC213" s="120"/>
      <c r="IMD213" s="120"/>
      <c r="IME213" s="120"/>
      <c r="IMF213" s="120"/>
      <c r="IMG213" s="120"/>
      <c r="IMH213" s="120"/>
      <c r="IMI213" s="120"/>
      <c r="IMJ213" s="120"/>
      <c r="IMK213" s="120"/>
      <c r="IML213" s="120"/>
      <c r="IMM213" s="120"/>
      <c r="IMN213" s="120"/>
      <c r="IMO213" s="120"/>
      <c r="IMP213" s="120"/>
      <c r="IMQ213" s="120"/>
      <c r="IMR213" s="120"/>
      <c r="IMS213" s="120"/>
      <c r="IMT213" s="120"/>
      <c r="IMU213" s="120"/>
      <c r="IMV213" s="120"/>
      <c r="IMW213" s="120"/>
      <c r="IMX213" s="120"/>
      <c r="IMY213" s="120"/>
      <c r="IMZ213" s="120"/>
      <c r="INA213" s="120"/>
      <c r="INB213" s="120"/>
      <c r="INC213" s="120"/>
      <c r="IND213" s="120"/>
      <c r="INE213" s="120"/>
      <c r="INF213" s="120"/>
      <c r="ING213" s="120"/>
      <c r="INH213" s="120"/>
      <c r="INI213" s="120"/>
      <c r="INJ213" s="120"/>
      <c r="INK213" s="120"/>
      <c r="INL213" s="120"/>
      <c r="INM213" s="120"/>
      <c r="INN213" s="120"/>
      <c r="INO213" s="120"/>
      <c r="INP213" s="120"/>
      <c r="INQ213" s="120"/>
      <c r="INR213" s="120"/>
      <c r="INS213" s="120"/>
      <c r="INT213" s="120"/>
      <c r="INU213" s="120"/>
      <c r="INV213" s="120"/>
      <c r="INW213" s="120"/>
      <c r="INX213" s="120"/>
      <c r="INY213" s="120"/>
      <c r="INZ213" s="120"/>
      <c r="IOA213" s="120"/>
      <c r="IOB213" s="120"/>
      <c r="IOC213" s="120"/>
      <c r="IOD213" s="120"/>
      <c r="IOE213" s="120"/>
      <c r="IOF213" s="120"/>
      <c r="IOG213" s="120"/>
      <c r="IOH213" s="120"/>
      <c r="IOI213" s="120"/>
      <c r="IOJ213" s="120"/>
      <c r="IOK213" s="120"/>
      <c r="IOL213" s="120"/>
      <c r="IOM213" s="120"/>
      <c r="ION213" s="120"/>
      <c r="IOO213" s="120"/>
      <c r="IOP213" s="120"/>
      <c r="IOQ213" s="120"/>
      <c r="IOR213" s="120"/>
      <c r="IOS213" s="120"/>
      <c r="IOT213" s="120"/>
      <c r="IOU213" s="120"/>
      <c r="IOV213" s="120"/>
      <c r="IOW213" s="120"/>
      <c r="IOX213" s="120"/>
      <c r="IOY213" s="120"/>
      <c r="IOZ213" s="120"/>
      <c r="IPA213" s="120"/>
      <c r="IPB213" s="120"/>
      <c r="IPC213" s="120"/>
      <c r="IPD213" s="120"/>
      <c r="IPE213" s="120"/>
      <c r="IPF213" s="120"/>
      <c r="IPG213" s="120"/>
      <c r="IPH213" s="120"/>
      <c r="IPI213" s="120"/>
      <c r="IPJ213" s="120"/>
      <c r="IPK213" s="120"/>
      <c r="IPL213" s="120"/>
      <c r="IPM213" s="120"/>
      <c r="IPN213" s="120"/>
      <c r="IPO213" s="120"/>
      <c r="IPP213" s="120"/>
      <c r="IPQ213" s="120"/>
      <c r="IPR213" s="120"/>
      <c r="IPS213" s="120"/>
      <c r="IPT213" s="120"/>
      <c r="IPU213" s="120"/>
      <c r="IPV213" s="120"/>
      <c r="IPW213" s="120"/>
      <c r="IPX213" s="120"/>
      <c r="IPY213" s="120"/>
      <c r="IPZ213" s="120"/>
      <c r="IQA213" s="120"/>
      <c r="IQB213" s="120"/>
      <c r="IQC213" s="120"/>
      <c r="IQD213" s="120"/>
      <c r="IQE213" s="120"/>
      <c r="IQF213" s="120"/>
      <c r="IQG213" s="120"/>
      <c r="IQH213" s="120"/>
      <c r="IQI213" s="120"/>
      <c r="IQJ213" s="120"/>
      <c r="IQK213" s="120"/>
      <c r="IQL213" s="120"/>
      <c r="IQM213" s="120"/>
      <c r="IQN213" s="120"/>
      <c r="IQO213" s="120"/>
      <c r="IQP213" s="120"/>
      <c r="IQQ213" s="120"/>
      <c r="IQR213" s="120"/>
      <c r="IQS213" s="120"/>
      <c r="IQT213" s="120"/>
      <c r="IQU213" s="120"/>
      <c r="IQV213" s="120"/>
      <c r="IQW213" s="120"/>
      <c r="IQX213" s="120"/>
      <c r="IQY213" s="120"/>
      <c r="IQZ213" s="120"/>
      <c r="IRA213" s="120"/>
      <c r="IRB213" s="120"/>
      <c r="IRC213" s="120"/>
      <c r="IRD213" s="120"/>
      <c r="IRE213" s="120"/>
      <c r="IRF213" s="120"/>
      <c r="IRG213" s="120"/>
      <c r="IRH213" s="120"/>
      <c r="IRI213" s="120"/>
      <c r="IRJ213" s="120"/>
      <c r="IRK213" s="120"/>
      <c r="IRL213" s="120"/>
      <c r="IRM213" s="120"/>
      <c r="IRN213" s="120"/>
      <c r="IRO213" s="120"/>
      <c r="IRP213" s="120"/>
      <c r="IRQ213" s="120"/>
      <c r="IRR213" s="120"/>
      <c r="IRS213" s="120"/>
      <c r="IRT213" s="120"/>
      <c r="IRU213" s="120"/>
      <c r="IRV213" s="120"/>
      <c r="IRW213" s="120"/>
      <c r="IRX213" s="120"/>
      <c r="IRY213" s="120"/>
      <c r="IRZ213" s="120"/>
      <c r="ISA213" s="120"/>
      <c r="ISB213" s="120"/>
      <c r="ISC213" s="120"/>
      <c r="ISD213" s="120"/>
      <c r="ISE213" s="120"/>
      <c r="ISF213" s="120"/>
      <c r="ISG213" s="120"/>
      <c r="ISH213" s="120"/>
      <c r="ISI213" s="120"/>
      <c r="ISJ213" s="120"/>
      <c r="ISK213" s="120"/>
      <c r="ISL213" s="120"/>
      <c r="ISM213" s="120"/>
      <c r="ISN213" s="120"/>
      <c r="ISO213" s="120"/>
      <c r="ISP213" s="120"/>
      <c r="ISQ213" s="120"/>
      <c r="ISR213" s="120"/>
      <c r="ISS213" s="120"/>
      <c r="IST213" s="120"/>
      <c r="ISU213" s="120"/>
      <c r="ISV213" s="120"/>
      <c r="ISW213" s="120"/>
      <c r="ISX213" s="120"/>
      <c r="ISY213" s="120"/>
      <c r="ISZ213" s="120"/>
      <c r="ITA213" s="120"/>
      <c r="ITB213" s="120"/>
      <c r="ITC213" s="120"/>
      <c r="ITD213" s="120"/>
      <c r="ITE213" s="120"/>
      <c r="ITF213" s="120"/>
      <c r="ITG213" s="120"/>
      <c r="ITH213" s="120"/>
      <c r="ITI213" s="120"/>
      <c r="ITJ213" s="120"/>
      <c r="ITK213" s="120"/>
      <c r="ITL213" s="120"/>
      <c r="ITM213" s="120"/>
      <c r="ITN213" s="120"/>
      <c r="ITO213" s="120"/>
      <c r="ITP213" s="120"/>
      <c r="ITQ213" s="120"/>
      <c r="ITR213" s="120"/>
      <c r="ITS213" s="120"/>
      <c r="ITT213" s="120"/>
      <c r="ITU213" s="120"/>
      <c r="ITV213" s="120"/>
      <c r="ITW213" s="120"/>
      <c r="ITX213" s="120"/>
      <c r="ITY213" s="120"/>
      <c r="ITZ213" s="120"/>
      <c r="IUA213" s="120"/>
      <c r="IUB213" s="120"/>
      <c r="IUC213" s="120"/>
      <c r="IUD213" s="120"/>
      <c r="IUE213" s="120"/>
      <c r="IUF213" s="120"/>
      <c r="IUG213" s="120"/>
      <c r="IUH213" s="120"/>
      <c r="IUI213" s="120"/>
      <c r="IUJ213" s="120"/>
      <c r="IUK213" s="120"/>
      <c r="IUL213" s="120"/>
      <c r="IUM213" s="120"/>
      <c r="IUN213" s="120"/>
      <c r="IUO213" s="120"/>
      <c r="IUP213" s="120"/>
      <c r="IUQ213" s="120"/>
      <c r="IUR213" s="120"/>
      <c r="IUS213" s="120"/>
      <c r="IUT213" s="120"/>
      <c r="IUU213" s="120"/>
      <c r="IUV213" s="120"/>
      <c r="IUW213" s="120"/>
      <c r="IUX213" s="120"/>
      <c r="IUY213" s="120"/>
      <c r="IUZ213" s="120"/>
      <c r="IVA213" s="120"/>
      <c r="IVB213" s="120"/>
      <c r="IVC213" s="120"/>
      <c r="IVD213" s="120"/>
      <c r="IVE213" s="120"/>
      <c r="IVF213" s="120"/>
      <c r="IVG213" s="120"/>
      <c r="IVH213" s="120"/>
      <c r="IVI213" s="120"/>
      <c r="IVJ213" s="120"/>
      <c r="IVK213" s="120"/>
      <c r="IVL213" s="120"/>
      <c r="IVM213" s="120"/>
      <c r="IVN213" s="120"/>
      <c r="IVO213" s="120"/>
      <c r="IVP213" s="120"/>
      <c r="IVQ213" s="120"/>
      <c r="IVR213" s="120"/>
      <c r="IVS213" s="120"/>
      <c r="IVT213" s="120"/>
      <c r="IVU213" s="120"/>
      <c r="IVV213" s="120"/>
      <c r="IVW213" s="120"/>
      <c r="IVX213" s="120"/>
      <c r="IVY213" s="120"/>
      <c r="IVZ213" s="120"/>
      <c r="IWA213" s="120"/>
      <c r="IWB213" s="120"/>
      <c r="IWC213" s="120"/>
      <c r="IWD213" s="120"/>
      <c r="IWE213" s="120"/>
      <c r="IWF213" s="120"/>
      <c r="IWG213" s="120"/>
      <c r="IWH213" s="120"/>
      <c r="IWI213" s="120"/>
      <c r="IWJ213" s="120"/>
      <c r="IWK213" s="120"/>
      <c r="IWL213" s="120"/>
      <c r="IWM213" s="120"/>
      <c r="IWN213" s="120"/>
      <c r="IWO213" s="120"/>
      <c r="IWP213" s="120"/>
      <c r="IWQ213" s="120"/>
      <c r="IWR213" s="120"/>
      <c r="IWS213" s="120"/>
      <c r="IWT213" s="120"/>
      <c r="IWU213" s="120"/>
      <c r="IWV213" s="120"/>
      <c r="IWW213" s="120"/>
      <c r="IWX213" s="120"/>
      <c r="IWY213" s="120"/>
      <c r="IWZ213" s="120"/>
      <c r="IXA213" s="120"/>
      <c r="IXB213" s="120"/>
      <c r="IXC213" s="120"/>
      <c r="IXD213" s="120"/>
      <c r="IXE213" s="120"/>
      <c r="IXF213" s="120"/>
      <c r="IXG213" s="120"/>
      <c r="IXH213" s="120"/>
      <c r="IXI213" s="120"/>
      <c r="IXJ213" s="120"/>
      <c r="IXK213" s="120"/>
      <c r="IXL213" s="120"/>
      <c r="IXM213" s="120"/>
      <c r="IXN213" s="120"/>
      <c r="IXO213" s="120"/>
      <c r="IXP213" s="120"/>
      <c r="IXQ213" s="120"/>
      <c r="IXR213" s="120"/>
      <c r="IXS213" s="120"/>
      <c r="IXT213" s="120"/>
      <c r="IXU213" s="120"/>
      <c r="IXV213" s="120"/>
      <c r="IXW213" s="120"/>
      <c r="IXX213" s="120"/>
      <c r="IXY213" s="120"/>
      <c r="IXZ213" s="120"/>
      <c r="IYA213" s="120"/>
      <c r="IYB213" s="120"/>
      <c r="IYC213" s="120"/>
      <c r="IYD213" s="120"/>
      <c r="IYE213" s="120"/>
      <c r="IYF213" s="120"/>
      <c r="IYG213" s="120"/>
      <c r="IYH213" s="120"/>
      <c r="IYI213" s="120"/>
      <c r="IYJ213" s="120"/>
      <c r="IYK213" s="120"/>
      <c r="IYL213" s="120"/>
      <c r="IYM213" s="120"/>
      <c r="IYN213" s="120"/>
      <c r="IYO213" s="120"/>
      <c r="IYP213" s="120"/>
      <c r="IYQ213" s="120"/>
      <c r="IYR213" s="120"/>
      <c r="IYS213" s="120"/>
      <c r="IYT213" s="120"/>
      <c r="IYU213" s="120"/>
      <c r="IYV213" s="120"/>
      <c r="IYW213" s="120"/>
      <c r="IYX213" s="120"/>
      <c r="IYY213" s="120"/>
      <c r="IYZ213" s="120"/>
      <c r="IZA213" s="120"/>
      <c r="IZB213" s="120"/>
      <c r="IZC213" s="120"/>
      <c r="IZD213" s="120"/>
      <c r="IZE213" s="120"/>
      <c r="IZF213" s="120"/>
      <c r="IZG213" s="120"/>
      <c r="IZH213" s="120"/>
      <c r="IZI213" s="120"/>
      <c r="IZJ213" s="120"/>
      <c r="IZK213" s="120"/>
      <c r="IZL213" s="120"/>
      <c r="IZM213" s="120"/>
      <c r="IZN213" s="120"/>
      <c r="IZO213" s="120"/>
      <c r="IZP213" s="120"/>
      <c r="IZQ213" s="120"/>
      <c r="IZR213" s="120"/>
      <c r="IZS213" s="120"/>
      <c r="IZT213" s="120"/>
      <c r="IZU213" s="120"/>
      <c r="IZV213" s="120"/>
      <c r="IZW213" s="120"/>
      <c r="IZX213" s="120"/>
      <c r="IZY213" s="120"/>
      <c r="IZZ213" s="120"/>
      <c r="JAA213" s="120"/>
      <c r="JAB213" s="120"/>
      <c r="JAC213" s="120"/>
      <c r="JAD213" s="120"/>
      <c r="JAE213" s="120"/>
      <c r="JAF213" s="120"/>
      <c r="JAG213" s="120"/>
      <c r="JAH213" s="120"/>
      <c r="JAI213" s="120"/>
      <c r="JAJ213" s="120"/>
      <c r="JAK213" s="120"/>
      <c r="JAL213" s="120"/>
      <c r="JAM213" s="120"/>
      <c r="JAN213" s="120"/>
      <c r="JAO213" s="120"/>
      <c r="JAP213" s="120"/>
      <c r="JAQ213" s="120"/>
      <c r="JAR213" s="120"/>
      <c r="JAS213" s="120"/>
      <c r="JAT213" s="120"/>
      <c r="JAU213" s="120"/>
      <c r="JAV213" s="120"/>
      <c r="JAW213" s="120"/>
      <c r="JAX213" s="120"/>
      <c r="JAY213" s="120"/>
      <c r="JAZ213" s="120"/>
      <c r="JBA213" s="120"/>
      <c r="JBB213" s="120"/>
      <c r="JBC213" s="120"/>
      <c r="JBD213" s="120"/>
      <c r="JBE213" s="120"/>
      <c r="JBF213" s="120"/>
      <c r="JBG213" s="120"/>
      <c r="JBH213" s="120"/>
      <c r="JBI213" s="120"/>
      <c r="JBJ213" s="120"/>
      <c r="JBK213" s="120"/>
      <c r="JBL213" s="120"/>
      <c r="JBM213" s="120"/>
      <c r="JBN213" s="120"/>
      <c r="JBO213" s="120"/>
      <c r="JBP213" s="120"/>
      <c r="JBQ213" s="120"/>
      <c r="JBR213" s="120"/>
      <c r="JBS213" s="120"/>
      <c r="JBT213" s="120"/>
      <c r="JBU213" s="120"/>
      <c r="JBV213" s="120"/>
      <c r="JBW213" s="120"/>
      <c r="JBX213" s="120"/>
      <c r="JBY213" s="120"/>
      <c r="JBZ213" s="120"/>
      <c r="JCA213" s="120"/>
      <c r="JCB213" s="120"/>
      <c r="JCC213" s="120"/>
      <c r="JCD213" s="120"/>
      <c r="JCE213" s="120"/>
      <c r="JCF213" s="120"/>
      <c r="JCG213" s="120"/>
      <c r="JCH213" s="120"/>
      <c r="JCI213" s="120"/>
      <c r="JCJ213" s="120"/>
      <c r="JCK213" s="120"/>
      <c r="JCL213" s="120"/>
      <c r="JCM213" s="120"/>
      <c r="JCN213" s="120"/>
      <c r="JCO213" s="120"/>
      <c r="JCP213" s="120"/>
      <c r="JCQ213" s="120"/>
      <c r="JCR213" s="120"/>
      <c r="JCS213" s="120"/>
      <c r="JCT213" s="120"/>
      <c r="JCU213" s="120"/>
      <c r="JCV213" s="120"/>
      <c r="JCW213" s="120"/>
      <c r="JCX213" s="120"/>
      <c r="JCY213" s="120"/>
      <c r="JCZ213" s="120"/>
      <c r="JDA213" s="120"/>
      <c r="JDB213" s="120"/>
      <c r="JDC213" s="120"/>
      <c r="JDD213" s="120"/>
      <c r="JDE213" s="120"/>
      <c r="JDF213" s="120"/>
      <c r="JDG213" s="120"/>
      <c r="JDH213" s="120"/>
      <c r="JDI213" s="120"/>
      <c r="JDJ213" s="120"/>
      <c r="JDK213" s="120"/>
      <c r="JDL213" s="120"/>
      <c r="JDM213" s="120"/>
      <c r="JDN213" s="120"/>
      <c r="JDO213" s="120"/>
      <c r="JDP213" s="120"/>
      <c r="JDQ213" s="120"/>
      <c r="JDR213" s="120"/>
      <c r="JDS213" s="120"/>
      <c r="JDT213" s="120"/>
      <c r="JDU213" s="120"/>
      <c r="JDV213" s="120"/>
      <c r="JDW213" s="120"/>
      <c r="JDX213" s="120"/>
      <c r="JDY213" s="120"/>
      <c r="JDZ213" s="120"/>
      <c r="JEA213" s="120"/>
      <c r="JEB213" s="120"/>
      <c r="JEC213" s="120"/>
      <c r="JED213" s="120"/>
      <c r="JEE213" s="120"/>
      <c r="JEF213" s="120"/>
      <c r="JEG213" s="120"/>
      <c r="JEH213" s="120"/>
      <c r="JEI213" s="120"/>
      <c r="JEJ213" s="120"/>
      <c r="JEK213" s="120"/>
      <c r="JEL213" s="120"/>
      <c r="JEM213" s="120"/>
      <c r="JEN213" s="120"/>
      <c r="JEO213" s="120"/>
      <c r="JEP213" s="120"/>
      <c r="JEQ213" s="120"/>
      <c r="JER213" s="120"/>
      <c r="JES213" s="120"/>
      <c r="JET213" s="120"/>
      <c r="JEU213" s="120"/>
      <c r="JEV213" s="120"/>
      <c r="JEW213" s="120"/>
      <c r="JEX213" s="120"/>
      <c r="JEY213" s="120"/>
      <c r="JEZ213" s="120"/>
      <c r="JFA213" s="120"/>
      <c r="JFB213" s="120"/>
      <c r="JFC213" s="120"/>
      <c r="JFD213" s="120"/>
      <c r="JFE213" s="120"/>
      <c r="JFF213" s="120"/>
      <c r="JFG213" s="120"/>
      <c r="JFH213" s="120"/>
      <c r="JFI213" s="120"/>
      <c r="JFJ213" s="120"/>
      <c r="JFK213" s="120"/>
      <c r="JFL213" s="120"/>
      <c r="JFM213" s="120"/>
      <c r="JFN213" s="120"/>
      <c r="JFO213" s="120"/>
      <c r="JFP213" s="120"/>
      <c r="JFQ213" s="120"/>
      <c r="JFR213" s="120"/>
      <c r="JFS213" s="120"/>
      <c r="JFT213" s="120"/>
      <c r="JFU213" s="120"/>
      <c r="JFV213" s="120"/>
      <c r="JFW213" s="120"/>
      <c r="JFX213" s="120"/>
      <c r="JFY213" s="120"/>
      <c r="JFZ213" s="120"/>
      <c r="JGA213" s="120"/>
      <c r="JGB213" s="120"/>
      <c r="JGC213" s="120"/>
      <c r="JGD213" s="120"/>
      <c r="JGE213" s="120"/>
      <c r="JGF213" s="120"/>
      <c r="JGG213" s="120"/>
      <c r="JGH213" s="120"/>
      <c r="JGI213" s="120"/>
      <c r="JGJ213" s="120"/>
      <c r="JGK213" s="120"/>
      <c r="JGL213" s="120"/>
      <c r="JGM213" s="120"/>
      <c r="JGN213" s="120"/>
      <c r="JGO213" s="120"/>
      <c r="JGP213" s="120"/>
      <c r="JGQ213" s="120"/>
      <c r="JGR213" s="120"/>
      <c r="JGS213" s="120"/>
      <c r="JGT213" s="120"/>
      <c r="JGU213" s="120"/>
      <c r="JGV213" s="120"/>
      <c r="JGW213" s="120"/>
      <c r="JGX213" s="120"/>
      <c r="JGY213" s="120"/>
      <c r="JGZ213" s="120"/>
      <c r="JHA213" s="120"/>
      <c r="JHB213" s="120"/>
      <c r="JHC213" s="120"/>
      <c r="JHD213" s="120"/>
      <c r="JHE213" s="120"/>
      <c r="JHF213" s="120"/>
      <c r="JHG213" s="120"/>
      <c r="JHH213" s="120"/>
      <c r="JHI213" s="120"/>
      <c r="JHJ213" s="120"/>
      <c r="JHK213" s="120"/>
      <c r="JHL213" s="120"/>
      <c r="JHM213" s="120"/>
      <c r="JHN213" s="120"/>
      <c r="JHO213" s="120"/>
      <c r="JHP213" s="120"/>
      <c r="JHQ213" s="120"/>
      <c r="JHR213" s="120"/>
      <c r="JHS213" s="120"/>
      <c r="JHT213" s="120"/>
      <c r="JHU213" s="120"/>
      <c r="JHV213" s="120"/>
      <c r="JHW213" s="120"/>
      <c r="JHX213" s="120"/>
      <c r="JHY213" s="120"/>
      <c r="JHZ213" s="120"/>
      <c r="JIA213" s="120"/>
      <c r="JIB213" s="120"/>
      <c r="JIC213" s="120"/>
      <c r="JID213" s="120"/>
      <c r="JIE213" s="120"/>
      <c r="JIF213" s="120"/>
      <c r="JIG213" s="120"/>
      <c r="JIH213" s="120"/>
      <c r="JII213" s="120"/>
      <c r="JIJ213" s="120"/>
      <c r="JIK213" s="120"/>
      <c r="JIL213" s="120"/>
      <c r="JIM213" s="120"/>
      <c r="JIN213" s="120"/>
      <c r="JIO213" s="120"/>
      <c r="JIP213" s="120"/>
      <c r="JIQ213" s="120"/>
      <c r="JIR213" s="120"/>
      <c r="JIS213" s="120"/>
      <c r="JIT213" s="120"/>
      <c r="JIU213" s="120"/>
      <c r="JIV213" s="120"/>
      <c r="JIW213" s="120"/>
      <c r="JIX213" s="120"/>
      <c r="JIY213" s="120"/>
      <c r="JIZ213" s="120"/>
      <c r="JJA213" s="120"/>
      <c r="JJB213" s="120"/>
      <c r="JJC213" s="120"/>
      <c r="JJD213" s="120"/>
      <c r="JJE213" s="120"/>
      <c r="JJF213" s="120"/>
      <c r="JJG213" s="120"/>
      <c r="JJH213" s="120"/>
      <c r="JJI213" s="120"/>
      <c r="JJJ213" s="120"/>
      <c r="JJK213" s="120"/>
      <c r="JJL213" s="120"/>
      <c r="JJM213" s="120"/>
      <c r="JJN213" s="120"/>
      <c r="JJO213" s="120"/>
      <c r="JJP213" s="120"/>
      <c r="JJQ213" s="120"/>
      <c r="JJR213" s="120"/>
      <c r="JJS213" s="120"/>
      <c r="JJT213" s="120"/>
      <c r="JJU213" s="120"/>
      <c r="JJV213" s="120"/>
      <c r="JJW213" s="120"/>
      <c r="JJX213" s="120"/>
      <c r="JJY213" s="120"/>
      <c r="JJZ213" s="120"/>
      <c r="JKA213" s="120"/>
      <c r="JKB213" s="120"/>
      <c r="JKC213" s="120"/>
      <c r="JKD213" s="120"/>
      <c r="JKE213" s="120"/>
      <c r="JKF213" s="120"/>
      <c r="JKG213" s="120"/>
      <c r="JKH213" s="120"/>
      <c r="JKI213" s="120"/>
      <c r="JKJ213" s="120"/>
      <c r="JKK213" s="120"/>
      <c r="JKL213" s="120"/>
      <c r="JKM213" s="120"/>
      <c r="JKN213" s="120"/>
      <c r="JKO213" s="120"/>
      <c r="JKP213" s="120"/>
      <c r="JKQ213" s="120"/>
      <c r="JKR213" s="120"/>
      <c r="JKS213" s="120"/>
      <c r="JKT213" s="120"/>
      <c r="JKU213" s="120"/>
      <c r="JKV213" s="120"/>
      <c r="JKW213" s="120"/>
      <c r="JKX213" s="120"/>
      <c r="JKY213" s="120"/>
      <c r="JKZ213" s="120"/>
      <c r="JLA213" s="120"/>
      <c r="JLB213" s="120"/>
      <c r="JLC213" s="120"/>
      <c r="JLD213" s="120"/>
      <c r="JLE213" s="120"/>
      <c r="JLF213" s="120"/>
      <c r="JLG213" s="120"/>
      <c r="JLH213" s="120"/>
      <c r="JLI213" s="120"/>
      <c r="JLJ213" s="120"/>
      <c r="JLK213" s="120"/>
      <c r="JLL213" s="120"/>
      <c r="JLM213" s="120"/>
      <c r="JLN213" s="120"/>
      <c r="JLO213" s="120"/>
      <c r="JLP213" s="120"/>
      <c r="JLQ213" s="120"/>
      <c r="JLR213" s="120"/>
      <c r="JLS213" s="120"/>
      <c r="JLT213" s="120"/>
      <c r="JLU213" s="120"/>
      <c r="JLV213" s="120"/>
      <c r="JLW213" s="120"/>
      <c r="JLX213" s="120"/>
      <c r="JLY213" s="120"/>
      <c r="JLZ213" s="120"/>
      <c r="JMA213" s="120"/>
      <c r="JMB213" s="120"/>
      <c r="JMC213" s="120"/>
      <c r="JMD213" s="120"/>
      <c r="JME213" s="120"/>
      <c r="JMF213" s="120"/>
      <c r="JMG213" s="120"/>
      <c r="JMH213" s="120"/>
      <c r="JMI213" s="120"/>
      <c r="JMJ213" s="120"/>
      <c r="JMK213" s="120"/>
      <c r="JML213" s="120"/>
      <c r="JMM213" s="120"/>
      <c r="JMN213" s="120"/>
      <c r="JMO213" s="120"/>
      <c r="JMP213" s="120"/>
      <c r="JMQ213" s="120"/>
      <c r="JMR213" s="120"/>
      <c r="JMS213" s="120"/>
      <c r="JMT213" s="120"/>
      <c r="JMU213" s="120"/>
      <c r="JMV213" s="120"/>
      <c r="JMW213" s="120"/>
      <c r="JMX213" s="120"/>
      <c r="JMY213" s="120"/>
      <c r="JMZ213" s="120"/>
      <c r="JNA213" s="120"/>
      <c r="JNB213" s="120"/>
      <c r="JNC213" s="120"/>
      <c r="JND213" s="120"/>
      <c r="JNE213" s="120"/>
      <c r="JNF213" s="120"/>
      <c r="JNG213" s="120"/>
      <c r="JNH213" s="120"/>
      <c r="JNI213" s="120"/>
      <c r="JNJ213" s="120"/>
      <c r="JNK213" s="120"/>
      <c r="JNL213" s="120"/>
      <c r="JNM213" s="120"/>
      <c r="JNN213" s="120"/>
      <c r="JNO213" s="120"/>
      <c r="JNP213" s="120"/>
      <c r="JNQ213" s="120"/>
      <c r="JNR213" s="120"/>
      <c r="JNS213" s="120"/>
      <c r="JNT213" s="120"/>
      <c r="JNU213" s="120"/>
      <c r="JNV213" s="120"/>
      <c r="JNW213" s="120"/>
      <c r="JNX213" s="120"/>
      <c r="JNY213" s="120"/>
      <c r="JNZ213" s="120"/>
      <c r="JOA213" s="120"/>
      <c r="JOB213" s="120"/>
      <c r="JOC213" s="120"/>
      <c r="JOD213" s="120"/>
      <c r="JOE213" s="120"/>
      <c r="JOF213" s="120"/>
      <c r="JOG213" s="120"/>
      <c r="JOH213" s="120"/>
      <c r="JOI213" s="120"/>
      <c r="JOJ213" s="120"/>
      <c r="JOK213" s="120"/>
      <c r="JOL213" s="120"/>
      <c r="JOM213" s="120"/>
      <c r="JON213" s="120"/>
      <c r="JOO213" s="120"/>
      <c r="JOP213" s="120"/>
      <c r="JOQ213" s="120"/>
      <c r="JOR213" s="120"/>
      <c r="JOS213" s="120"/>
      <c r="JOT213" s="120"/>
      <c r="JOU213" s="120"/>
      <c r="JOV213" s="120"/>
      <c r="JOW213" s="120"/>
      <c r="JOX213" s="120"/>
      <c r="JOY213" s="120"/>
      <c r="JOZ213" s="120"/>
      <c r="JPA213" s="120"/>
      <c r="JPB213" s="120"/>
      <c r="JPC213" s="120"/>
      <c r="JPD213" s="120"/>
      <c r="JPE213" s="120"/>
      <c r="JPF213" s="120"/>
      <c r="JPG213" s="120"/>
      <c r="JPH213" s="120"/>
      <c r="JPI213" s="120"/>
      <c r="JPJ213" s="120"/>
      <c r="JPK213" s="120"/>
      <c r="JPL213" s="120"/>
      <c r="JPM213" s="120"/>
      <c r="JPN213" s="120"/>
      <c r="JPO213" s="120"/>
      <c r="JPP213" s="120"/>
      <c r="JPQ213" s="120"/>
      <c r="JPR213" s="120"/>
      <c r="JPS213" s="120"/>
      <c r="JPT213" s="120"/>
      <c r="JPU213" s="120"/>
      <c r="JPV213" s="120"/>
      <c r="JPW213" s="120"/>
      <c r="JPX213" s="120"/>
      <c r="JPY213" s="120"/>
      <c r="JPZ213" s="120"/>
      <c r="JQA213" s="120"/>
      <c r="JQB213" s="120"/>
      <c r="JQC213" s="120"/>
      <c r="JQD213" s="120"/>
      <c r="JQE213" s="120"/>
      <c r="JQF213" s="120"/>
      <c r="JQG213" s="120"/>
      <c r="JQH213" s="120"/>
      <c r="JQI213" s="120"/>
      <c r="JQJ213" s="120"/>
      <c r="JQK213" s="120"/>
      <c r="JQL213" s="120"/>
      <c r="JQM213" s="120"/>
      <c r="JQN213" s="120"/>
      <c r="JQO213" s="120"/>
      <c r="JQP213" s="120"/>
      <c r="JQQ213" s="120"/>
      <c r="JQR213" s="120"/>
      <c r="JQS213" s="120"/>
      <c r="JQT213" s="120"/>
      <c r="JQU213" s="120"/>
      <c r="JQV213" s="120"/>
      <c r="JQW213" s="120"/>
      <c r="JQX213" s="120"/>
      <c r="JQY213" s="120"/>
      <c r="JQZ213" s="120"/>
      <c r="JRA213" s="120"/>
      <c r="JRB213" s="120"/>
      <c r="JRC213" s="120"/>
      <c r="JRD213" s="120"/>
      <c r="JRE213" s="120"/>
      <c r="JRF213" s="120"/>
      <c r="JRG213" s="120"/>
      <c r="JRH213" s="120"/>
      <c r="JRI213" s="120"/>
      <c r="JRJ213" s="120"/>
      <c r="JRK213" s="120"/>
      <c r="JRL213" s="120"/>
      <c r="JRM213" s="120"/>
      <c r="JRN213" s="120"/>
      <c r="JRO213" s="120"/>
      <c r="JRP213" s="120"/>
      <c r="JRQ213" s="120"/>
      <c r="JRR213" s="120"/>
      <c r="JRS213" s="120"/>
      <c r="JRT213" s="120"/>
      <c r="JRU213" s="120"/>
      <c r="JRV213" s="120"/>
      <c r="JRW213" s="120"/>
      <c r="JRX213" s="120"/>
      <c r="JRY213" s="120"/>
      <c r="JRZ213" s="120"/>
      <c r="JSA213" s="120"/>
      <c r="JSB213" s="120"/>
      <c r="JSC213" s="120"/>
      <c r="JSD213" s="120"/>
      <c r="JSE213" s="120"/>
      <c r="JSF213" s="120"/>
      <c r="JSG213" s="120"/>
      <c r="JSH213" s="120"/>
      <c r="JSI213" s="120"/>
      <c r="JSJ213" s="120"/>
      <c r="JSK213" s="120"/>
      <c r="JSL213" s="120"/>
      <c r="JSM213" s="120"/>
      <c r="JSN213" s="120"/>
      <c r="JSO213" s="120"/>
      <c r="JSP213" s="120"/>
      <c r="JSQ213" s="120"/>
      <c r="JSR213" s="120"/>
      <c r="JSS213" s="120"/>
      <c r="JST213" s="120"/>
      <c r="JSU213" s="120"/>
      <c r="JSV213" s="120"/>
      <c r="JSW213" s="120"/>
      <c r="JSX213" s="120"/>
      <c r="JSY213" s="120"/>
      <c r="JSZ213" s="120"/>
      <c r="JTA213" s="120"/>
      <c r="JTB213" s="120"/>
      <c r="JTC213" s="120"/>
      <c r="JTD213" s="120"/>
      <c r="JTE213" s="120"/>
      <c r="JTF213" s="120"/>
      <c r="JTG213" s="120"/>
      <c r="JTH213" s="120"/>
      <c r="JTI213" s="120"/>
      <c r="JTJ213" s="120"/>
      <c r="JTK213" s="120"/>
      <c r="JTL213" s="120"/>
      <c r="JTM213" s="120"/>
      <c r="JTN213" s="120"/>
      <c r="JTO213" s="120"/>
      <c r="JTP213" s="120"/>
      <c r="JTQ213" s="120"/>
      <c r="JTR213" s="120"/>
      <c r="JTS213" s="120"/>
      <c r="JTT213" s="120"/>
      <c r="JTU213" s="120"/>
      <c r="JTV213" s="120"/>
      <c r="JTW213" s="120"/>
      <c r="JTX213" s="120"/>
      <c r="JTY213" s="120"/>
      <c r="JTZ213" s="120"/>
      <c r="JUA213" s="120"/>
      <c r="JUB213" s="120"/>
      <c r="JUC213" s="120"/>
      <c r="JUD213" s="120"/>
      <c r="JUE213" s="120"/>
      <c r="JUF213" s="120"/>
      <c r="JUG213" s="120"/>
      <c r="JUH213" s="120"/>
      <c r="JUI213" s="120"/>
      <c r="JUJ213" s="120"/>
      <c r="JUK213" s="120"/>
      <c r="JUL213" s="120"/>
      <c r="JUM213" s="120"/>
      <c r="JUN213" s="120"/>
      <c r="JUO213" s="120"/>
      <c r="JUP213" s="120"/>
      <c r="JUQ213" s="120"/>
      <c r="JUR213" s="120"/>
      <c r="JUS213" s="120"/>
      <c r="JUT213" s="120"/>
      <c r="JUU213" s="120"/>
      <c r="JUV213" s="120"/>
      <c r="JUW213" s="120"/>
      <c r="JUX213" s="120"/>
      <c r="JUY213" s="120"/>
      <c r="JUZ213" s="120"/>
      <c r="JVA213" s="120"/>
      <c r="JVB213" s="120"/>
      <c r="JVC213" s="120"/>
      <c r="JVD213" s="120"/>
      <c r="JVE213" s="120"/>
      <c r="JVF213" s="120"/>
      <c r="JVG213" s="120"/>
      <c r="JVH213" s="120"/>
      <c r="JVI213" s="120"/>
      <c r="JVJ213" s="120"/>
      <c r="JVK213" s="120"/>
      <c r="JVL213" s="120"/>
      <c r="JVM213" s="120"/>
      <c r="JVN213" s="120"/>
      <c r="JVO213" s="120"/>
      <c r="JVP213" s="120"/>
      <c r="JVQ213" s="120"/>
      <c r="JVR213" s="120"/>
      <c r="JVS213" s="120"/>
      <c r="JVT213" s="120"/>
      <c r="JVU213" s="120"/>
      <c r="JVV213" s="120"/>
      <c r="JVW213" s="120"/>
      <c r="JVX213" s="120"/>
      <c r="JVY213" s="120"/>
      <c r="JVZ213" s="120"/>
      <c r="JWA213" s="120"/>
      <c r="JWB213" s="120"/>
      <c r="JWC213" s="120"/>
      <c r="JWD213" s="120"/>
      <c r="JWE213" s="120"/>
      <c r="JWF213" s="120"/>
      <c r="JWG213" s="120"/>
      <c r="JWH213" s="120"/>
      <c r="JWI213" s="120"/>
      <c r="JWJ213" s="120"/>
      <c r="JWK213" s="120"/>
      <c r="JWL213" s="120"/>
      <c r="JWM213" s="120"/>
      <c r="JWN213" s="120"/>
      <c r="JWO213" s="120"/>
      <c r="JWP213" s="120"/>
      <c r="JWQ213" s="120"/>
      <c r="JWR213" s="120"/>
      <c r="JWS213" s="120"/>
      <c r="JWT213" s="120"/>
      <c r="JWU213" s="120"/>
      <c r="JWV213" s="120"/>
      <c r="JWW213" s="120"/>
      <c r="JWX213" s="120"/>
      <c r="JWY213" s="120"/>
      <c r="JWZ213" s="120"/>
      <c r="JXA213" s="120"/>
      <c r="JXB213" s="120"/>
      <c r="JXC213" s="120"/>
      <c r="JXD213" s="120"/>
      <c r="JXE213" s="120"/>
      <c r="JXF213" s="120"/>
      <c r="JXG213" s="120"/>
      <c r="JXH213" s="120"/>
      <c r="JXI213" s="120"/>
      <c r="JXJ213" s="120"/>
      <c r="JXK213" s="120"/>
      <c r="JXL213" s="120"/>
      <c r="JXM213" s="120"/>
      <c r="JXN213" s="120"/>
      <c r="JXO213" s="120"/>
      <c r="JXP213" s="120"/>
      <c r="JXQ213" s="120"/>
      <c r="JXR213" s="120"/>
      <c r="JXS213" s="120"/>
      <c r="JXT213" s="120"/>
      <c r="JXU213" s="120"/>
      <c r="JXV213" s="120"/>
      <c r="JXW213" s="120"/>
      <c r="JXX213" s="120"/>
      <c r="JXY213" s="120"/>
      <c r="JXZ213" s="120"/>
      <c r="JYA213" s="120"/>
      <c r="JYB213" s="120"/>
      <c r="JYC213" s="120"/>
      <c r="JYD213" s="120"/>
      <c r="JYE213" s="120"/>
      <c r="JYF213" s="120"/>
      <c r="JYG213" s="120"/>
      <c r="JYH213" s="120"/>
      <c r="JYI213" s="120"/>
      <c r="JYJ213" s="120"/>
      <c r="JYK213" s="120"/>
      <c r="JYL213" s="120"/>
      <c r="JYM213" s="120"/>
      <c r="JYN213" s="120"/>
      <c r="JYO213" s="120"/>
      <c r="JYP213" s="120"/>
      <c r="JYQ213" s="120"/>
      <c r="JYR213" s="120"/>
      <c r="JYS213" s="120"/>
      <c r="JYT213" s="120"/>
      <c r="JYU213" s="120"/>
      <c r="JYV213" s="120"/>
      <c r="JYW213" s="120"/>
      <c r="JYX213" s="120"/>
      <c r="JYY213" s="120"/>
      <c r="JYZ213" s="120"/>
      <c r="JZA213" s="120"/>
      <c r="JZB213" s="120"/>
      <c r="JZC213" s="120"/>
      <c r="JZD213" s="120"/>
      <c r="JZE213" s="120"/>
      <c r="JZF213" s="120"/>
      <c r="JZG213" s="120"/>
      <c r="JZH213" s="120"/>
      <c r="JZI213" s="120"/>
      <c r="JZJ213" s="120"/>
      <c r="JZK213" s="120"/>
      <c r="JZL213" s="120"/>
      <c r="JZM213" s="120"/>
      <c r="JZN213" s="120"/>
      <c r="JZO213" s="120"/>
      <c r="JZP213" s="120"/>
      <c r="JZQ213" s="120"/>
      <c r="JZR213" s="120"/>
      <c r="JZS213" s="120"/>
      <c r="JZT213" s="120"/>
      <c r="JZU213" s="120"/>
      <c r="JZV213" s="120"/>
      <c r="JZW213" s="120"/>
      <c r="JZX213" s="120"/>
      <c r="JZY213" s="120"/>
      <c r="JZZ213" s="120"/>
      <c r="KAA213" s="120"/>
      <c r="KAB213" s="120"/>
      <c r="KAC213" s="120"/>
      <c r="KAD213" s="120"/>
      <c r="KAE213" s="120"/>
      <c r="KAF213" s="120"/>
      <c r="KAG213" s="120"/>
      <c r="KAH213" s="120"/>
      <c r="KAI213" s="120"/>
      <c r="KAJ213" s="120"/>
      <c r="KAK213" s="120"/>
      <c r="KAL213" s="120"/>
      <c r="KAM213" s="120"/>
      <c r="KAN213" s="120"/>
      <c r="KAO213" s="120"/>
      <c r="KAP213" s="120"/>
      <c r="KAQ213" s="120"/>
      <c r="KAR213" s="120"/>
      <c r="KAS213" s="120"/>
      <c r="KAT213" s="120"/>
      <c r="KAU213" s="120"/>
      <c r="KAV213" s="120"/>
      <c r="KAW213" s="120"/>
      <c r="KAX213" s="120"/>
      <c r="KAY213" s="120"/>
      <c r="KAZ213" s="120"/>
      <c r="KBA213" s="120"/>
      <c r="KBB213" s="120"/>
      <c r="KBC213" s="120"/>
      <c r="KBD213" s="120"/>
      <c r="KBE213" s="120"/>
      <c r="KBF213" s="120"/>
      <c r="KBG213" s="120"/>
      <c r="KBH213" s="120"/>
      <c r="KBI213" s="120"/>
      <c r="KBJ213" s="120"/>
      <c r="KBK213" s="120"/>
      <c r="KBL213" s="120"/>
      <c r="KBM213" s="120"/>
      <c r="KBN213" s="120"/>
      <c r="KBO213" s="120"/>
      <c r="KBP213" s="120"/>
      <c r="KBQ213" s="120"/>
      <c r="KBR213" s="120"/>
      <c r="KBS213" s="120"/>
      <c r="KBT213" s="120"/>
      <c r="KBU213" s="120"/>
      <c r="KBV213" s="120"/>
      <c r="KBW213" s="120"/>
      <c r="KBX213" s="120"/>
      <c r="KBY213" s="120"/>
      <c r="KBZ213" s="120"/>
      <c r="KCA213" s="120"/>
      <c r="KCB213" s="120"/>
      <c r="KCC213" s="120"/>
      <c r="KCD213" s="120"/>
      <c r="KCE213" s="120"/>
      <c r="KCF213" s="120"/>
      <c r="KCG213" s="120"/>
      <c r="KCH213" s="120"/>
      <c r="KCI213" s="120"/>
      <c r="KCJ213" s="120"/>
      <c r="KCK213" s="120"/>
      <c r="KCL213" s="120"/>
      <c r="KCM213" s="120"/>
      <c r="KCN213" s="120"/>
      <c r="KCO213" s="120"/>
      <c r="KCP213" s="120"/>
      <c r="KCQ213" s="120"/>
      <c r="KCR213" s="120"/>
      <c r="KCS213" s="120"/>
      <c r="KCT213" s="120"/>
      <c r="KCU213" s="120"/>
      <c r="KCV213" s="120"/>
      <c r="KCW213" s="120"/>
      <c r="KCX213" s="120"/>
      <c r="KCY213" s="120"/>
      <c r="KCZ213" s="120"/>
      <c r="KDA213" s="120"/>
      <c r="KDB213" s="120"/>
      <c r="KDC213" s="120"/>
      <c r="KDD213" s="120"/>
      <c r="KDE213" s="120"/>
      <c r="KDF213" s="120"/>
      <c r="KDG213" s="120"/>
      <c r="KDH213" s="120"/>
      <c r="KDI213" s="120"/>
      <c r="KDJ213" s="120"/>
      <c r="KDK213" s="120"/>
      <c r="KDL213" s="120"/>
      <c r="KDM213" s="120"/>
      <c r="KDN213" s="120"/>
      <c r="KDO213" s="120"/>
      <c r="KDP213" s="120"/>
      <c r="KDQ213" s="120"/>
      <c r="KDR213" s="120"/>
      <c r="KDS213" s="120"/>
      <c r="KDT213" s="120"/>
      <c r="KDU213" s="120"/>
      <c r="KDV213" s="120"/>
      <c r="KDW213" s="120"/>
      <c r="KDX213" s="120"/>
      <c r="KDY213" s="120"/>
      <c r="KDZ213" s="120"/>
      <c r="KEA213" s="120"/>
      <c r="KEB213" s="120"/>
      <c r="KEC213" s="120"/>
      <c r="KED213" s="120"/>
      <c r="KEE213" s="120"/>
      <c r="KEF213" s="120"/>
      <c r="KEG213" s="120"/>
      <c r="KEH213" s="120"/>
      <c r="KEI213" s="120"/>
      <c r="KEJ213" s="120"/>
      <c r="KEK213" s="120"/>
      <c r="KEL213" s="120"/>
      <c r="KEM213" s="120"/>
      <c r="KEN213" s="120"/>
      <c r="KEO213" s="120"/>
      <c r="KEP213" s="120"/>
      <c r="KEQ213" s="120"/>
      <c r="KER213" s="120"/>
      <c r="KES213" s="120"/>
      <c r="KET213" s="120"/>
      <c r="KEU213" s="120"/>
      <c r="KEV213" s="120"/>
      <c r="KEW213" s="120"/>
      <c r="KEX213" s="120"/>
      <c r="KEY213" s="120"/>
      <c r="KEZ213" s="120"/>
      <c r="KFA213" s="120"/>
      <c r="KFB213" s="120"/>
      <c r="KFC213" s="120"/>
      <c r="KFD213" s="120"/>
      <c r="KFE213" s="120"/>
      <c r="KFF213" s="120"/>
      <c r="KFG213" s="120"/>
      <c r="KFH213" s="120"/>
      <c r="KFI213" s="120"/>
      <c r="KFJ213" s="120"/>
      <c r="KFK213" s="120"/>
      <c r="KFL213" s="120"/>
      <c r="KFM213" s="120"/>
      <c r="KFN213" s="120"/>
      <c r="KFO213" s="120"/>
      <c r="KFP213" s="120"/>
      <c r="KFQ213" s="120"/>
      <c r="KFR213" s="120"/>
      <c r="KFS213" s="120"/>
      <c r="KFT213" s="120"/>
      <c r="KFU213" s="120"/>
      <c r="KFV213" s="120"/>
      <c r="KFW213" s="120"/>
      <c r="KFX213" s="120"/>
      <c r="KFY213" s="120"/>
      <c r="KFZ213" s="120"/>
      <c r="KGA213" s="120"/>
      <c r="KGB213" s="120"/>
      <c r="KGC213" s="120"/>
      <c r="KGD213" s="120"/>
      <c r="KGE213" s="120"/>
      <c r="KGF213" s="120"/>
      <c r="KGG213" s="120"/>
      <c r="KGH213" s="120"/>
      <c r="KGI213" s="120"/>
      <c r="KGJ213" s="120"/>
      <c r="KGK213" s="120"/>
      <c r="KGL213" s="120"/>
      <c r="KGM213" s="120"/>
      <c r="KGN213" s="120"/>
      <c r="KGO213" s="120"/>
      <c r="KGP213" s="120"/>
      <c r="KGQ213" s="120"/>
      <c r="KGR213" s="120"/>
      <c r="KGS213" s="120"/>
      <c r="KGT213" s="120"/>
      <c r="KGU213" s="120"/>
      <c r="KGV213" s="120"/>
      <c r="KGW213" s="120"/>
      <c r="KGX213" s="120"/>
      <c r="KGY213" s="120"/>
      <c r="KGZ213" s="120"/>
      <c r="KHA213" s="120"/>
      <c r="KHB213" s="120"/>
      <c r="KHC213" s="120"/>
      <c r="KHD213" s="120"/>
      <c r="KHE213" s="120"/>
      <c r="KHF213" s="120"/>
      <c r="KHG213" s="120"/>
      <c r="KHH213" s="120"/>
      <c r="KHI213" s="120"/>
      <c r="KHJ213" s="120"/>
      <c r="KHK213" s="120"/>
      <c r="KHL213" s="120"/>
      <c r="KHM213" s="120"/>
      <c r="KHN213" s="120"/>
      <c r="KHO213" s="120"/>
      <c r="KHP213" s="120"/>
      <c r="KHQ213" s="120"/>
      <c r="KHR213" s="120"/>
      <c r="KHS213" s="120"/>
      <c r="KHT213" s="120"/>
      <c r="KHU213" s="120"/>
      <c r="KHV213" s="120"/>
      <c r="KHW213" s="120"/>
      <c r="KHX213" s="120"/>
      <c r="KHY213" s="120"/>
      <c r="KHZ213" s="120"/>
      <c r="KIA213" s="120"/>
      <c r="KIB213" s="120"/>
      <c r="KIC213" s="120"/>
      <c r="KID213" s="120"/>
      <c r="KIE213" s="120"/>
      <c r="KIF213" s="120"/>
      <c r="KIG213" s="120"/>
      <c r="KIH213" s="120"/>
      <c r="KII213" s="120"/>
      <c r="KIJ213" s="120"/>
      <c r="KIK213" s="120"/>
      <c r="KIL213" s="120"/>
      <c r="KIM213" s="120"/>
      <c r="KIN213" s="120"/>
      <c r="KIO213" s="120"/>
      <c r="KIP213" s="120"/>
      <c r="KIQ213" s="120"/>
      <c r="KIR213" s="120"/>
      <c r="KIS213" s="120"/>
      <c r="KIT213" s="120"/>
      <c r="KIU213" s="120"/>
      <c r="KIV213" s="120"/>
      <c r="KIW213" s="120"/>
      <c r="KIX213" s="120"/>
      <c r="KIY213" s="120"/>
      <c r="KIZ213" s="120"/>
      <c r="KJA213" s="120"/>
      <c r="KJB213" s="120"/>
      <c r="KJC213" s="120"/>
      <c r="KJD213" s="120"/>
      <c r="KJE213" s="120"/>
      <c r="KJF213" s="120"/>
      <c r="KJG213" s="120"/>
      <c r="KJH213" s="120"/>
      <c r="KJI213" s="120"/>
      <c r="KJJ213" s="120"/>
      <c r="KJK213" s="120"/>
      <c r="KJL213" s="120"/>
      <c r="KJM213" s="120"/>
      <c r="KJN213" s="120"/>
      <c r="KJO213" s="120"/>
      <c r="KJP213" s="120"/>
      <c r="KJQ213" s="120"/>
      <c r="KJR213" s="120"/>
      <c r="KJS213" s="120"/>
      <c r="KJT213" s="120"/>
      <c r="KJU213" s="120"/>
      <c r="KJV213" s="120"/>
      <c r="KJW213" s="120"/>
      <c r="KJX213" s="120"/>
      <c r="KJY213" s="120"/>
      <c r="KJZ213" s="120"/>
      <c r="KKA213" s="120"/>
      <c r="KKB213" s="120"/>
      <c r="KKC213" s="120"/>
      <c r="KKD213" s="120"/>
      <c r="KKE213" s="120"/>
      <c r="KKF213" s="120"/>
      <c r="KKG213" s="120"/>
      <c r="KKH213" s="120"/>
      <c r="KKI213" s="120"/>
      <c r="KKJ213" s="120"/>
      <c r="KKK213" s="120"/>
      <c r="KKL213" s="120"/>
      <c r="KKM213" s="120"/>
      <c r="KKN213" s="120"/>
      <c r="KKO213" s="120"/>
      <c r="KKP213" s="120"/>
      <c r="KKQ213" s="120"/>
      <c r="KKR213" s="120"/>
      <c r="KKS213" s="120"/>
      <c r="KKT213" s="120"/>
      <c r="KKU213" s="120"/>
      <c r="KKV213" s="120"/>
      <c r="KKW213" s="120"/>
      <c r="KKX213" s="120"/>
      <c r="KKY213" s="120"/>
      <c r="KKZ213" s="120"/>
      <c r="KLA213" s="120"/>
      <c r="KLB213" s="120"/>
      <c r="KLC213" s="120"/>
      <c r="KLD213" s="120"/>
      <c r="KLE213" s="120"/>
      <c r="KLF213" s="120"/>
      <c r="KLG213" s="120"/>
      <c r="KLH213" s="120"/>
      <c r="KLI213" s="120"/>
      <c r="KLJ213" s="120"/>
      <c r="KLK213" s="120"/>
      <c r="KLL213" s="120"/>
      <c r="KLM213" s="120"/>
      <c r="KLN213" s="120"/>
      <c r="KLO213" s="120"/>
      <c r="KLP213" s="120"/>
      <c r="KLQ213" s="120"/>
      <c r="KLR213" s="120"/>
      <c r="KLS213" s="120"/>
      <c r="KLT213" s="120"/>
      <c r="KLU213" s="120"/>
      <c r="KLV213" s="120"/>
      <c r="KLW213" s="120"/>
      <c r="KLX213" s="120"/>
      <c r="KLY213" s="120"/>
      <c r="KLZ213" s="120"/>
      <c r="KMA213" s="120"/>
      <c r="KMB213" s="120"/>
      <c r="KMC213" s="120"/>
      <c r="KMD213" s="120"/>
      <c r="KME213" s="120"/>
      <c r="KMF213" s="120"/>
      <c r="KMG213" s="120"/>
      <c r="KMH213" s="120"/>
      <c r="KMI213" s="120"/>
      <c r="KMJ213" s="120"/>
      <c r="KMK213" s="120"/>
      <c r="KML213" s="120"/>
      <c r="KMM213" s="120"/>
      <c r="KMN213" s="120"/>
      <c r="KMO213" s="120"/>
      <c r="KMP213" s="120"/>
      <c r="KMQ213" s="120"/>
      <c r="KMR213" s="120"/>
      <c r="KMS213" s="120"/>
      <c r="KMT213" s="120"/>
      <c r="KMU213" s="120"/>
      <c r="KMV213" s="120"/>
      <c r="KMW213" s="120"/>
      <c r="KMX213" s="120"/>
      <c r="KMY213" s="120"/>
      <c r="KMZ213" s="120"/>
      <c r="KNA213" s="120"/>
      <c r="KNB213" s="120"/>
      <c r="KNC213" s="120"/>
      <c r="KND213" s="120"/>
      <c r="KNE213" s="120"/>
      <c r="KNF213" s="120"/>
      <c r="KNG213" s="120"/>
      <c r="KNH213" s="120"/>
      <c r="KNI213" s="120"/>
      <c r="KNJ213" s="120"/>
      <c r="KNK213" s="120"/>
      <c r="KNL213" s="120"/>
      <c r="KNM213" s="120"/>
      <c r="KNN213" s="120"/>
      <c r="KNO213" s="120"/>
      <c r="KNP213" s="120"/>
      <c r="KNQ213" s="120"/>
      <c r="KNR213" s="120"/>
      <c r="KNS213" s="120"/>
      <c r="KNT213" s="120"/>
      <c r="KNU213" s="120"/>
      <c r="KNV213" s="120"/>
      <c r="KNW213" s="120"/>
      <c r="KNX213" s="120"/>
      <c r="KNY213" s="120"/>
      <c r="KNZ213" s="120"/>
      <c r="KOA213" s="120"/>
      <c r="KOB213" s="120"/>
      <c r="KOC213" s="120"/>
      <c r="KOD213" s="120"/>
      <c r="KOE213" s="120"/>
      <c r="KOF213" s="120"/>
      <c r="KOG213" s="120"/>
      <c r="KOH213" s="120"/>
      <c r="KOI213" s="120"/>
      <c r="KOJ213" s="120"/>
      <c r="KOK213" s="120"/>
      <c r="KOL213" s="120"/>
      <c r="KOM213" s="120"/>
      <c r="KON213" s="120"/>
      <c r="KOO213" s="120"/>
      <c r="KOP213" s="120"/>
      <c r="KOQ213" s="120"/>
      <c r="KOR213" s="120"/>
      <c r="KOS213" s="120"/>
      <c r="KOT213" s="120"/>
      <c r="KOU213" s="120"/>
      <c r="KOV213" s="120"/>
      <c r="KOW213" s="120"/>
      <c r="KOX213" s="120"/>
      <c r="KOY213" s="120"/>
      <c r="KOZ213" s="120"/>
      <c r="KPA213" s="120"/>
      <c r="KPB213" s="120"/>
      <c r="KPC213" s="120"/>
      <c r="KPD213" s="120"/>
      <c r="KPE213" s="120"/>
      <c r="KPF213" s="120"/>
      <c r="KPG213" s="120"/>
      <c r="KPH213" s="120"/>
      <c r="KPI213" s="120"/>
      <c r="KPJ213" s="120"/>
      <c r="KPK213" s="120"/>
      <c r="KPL213" s="120"/>
      <c r="KPM213" s="120"/>
      <c r="KPN213" s="120"/>
      <c r="KPO213" s="120"/>
      <c r="KPP213" s="120"/>
      <c r="KPQ213" s="120"/>
      <c r="KPR213" s="120"/>
      <c r="KPS213" s="120"/>
      <c r="KPT213" s="120"/>
      <c r="KPU213" s="120"/>
      <c r="KPV213" s="120"/>
      <c r="KPW213" s="120"/>
      <c r="KPX213" s="120"/>
      <c r="KPY213" s="120"/>
      <c r="KPZ213" s="120"/>
      <c r="KQA213" s="120"/>
      <c r="KQB213" s="120"/>
      <c r="KQC213" s="120"/>
      <c r="KQD213" s="120"/>
      <c r="KQE213" s="120"/>
      <c r="KQF213" s="120"/>
      <c r="KQG213" s="120"/>
      <c r="KQH213" s="120"/>
      <c r="KQI213" s="120"/>
      <c r="KQJ213" s="120"/>
      <c r="KQK213" s="120"/>
      <c r="KQL213" s="120"/>
      <c r="KQM213" s="120"/>
      <c r="KQN213" s="120"/>
      <c r="KQO213" s="120"/>
      <c r="KQP213" s="120"/>
      <c r="KQQ213" s="120"/>
      <c r="KQR213" s="120"/>
      <c r="KQS213" s="120"/>
      <c r="KQT213" s="120"/>
      <c r="KQU213" s="120"/>
      <c r="KQV213" s="120"/>
      <c r="KQW213" s="120"/>
      <c r="KQX213" s="120"/>
      <c r="KQY213" s="120"/>
      <c r="KQZ213" s="120"/>
      <c r="KRA213" s="120"/>
      <c r="KRB213" s="120"/>
      <c r="KRC213" s="120"/>
      <c r="KRD213" s="120"/>
      <c r="KRE213" s="120"/>
      <c r="KRF213" s="120"/>
      <c r="KRG213" s="120"/>
      <c r="KRH213" s="120"/>
      <c r="KRI213" s="120"/>
      <c r="KRJ213" s="120"/>
      <c r="KRK213" s="120"/>
      <c r="KRL213" s="120"/>
      <c r="KRM213" s="120"/>
      <c r="KRN213" s="120"/>
      <c r="KRO213" s="120"/>
      <c r="KRP213" s="120"/>
      <c r="KRQ213" s="120"/>
      <c r="KRR213" s="120"/>
      <c r="KRS213" s="120"/>
      <c r="KRT213" s="120"/>
      <c r="KRU213" s="120"/>
      <c r="KRV213" s="120"/>
      <c r="KRW213" s="120"/>
      <c r="KRX213" s="120"/>
      <c r="KRY213" s="120"/>
      <c r="KRZ213" s="120"/>
      <c r="KSA213" s="120"/>
      <c r="KSB213" s="120"/>
      <c r="KSC213" s="120"/>
      <c r="KSD213" s="120"/>
      <c r="KSE213" s="120"/>
      <c r="KSF213" s="120"/>
      <c r="KSG213" s="120"/>
      <c r="KSH213" s="120"/>
      <c r="KSI213" s="120"/>
      <c r="KSJ213" s="120"/>
      <c r="KSK213" s="120"/>
      <c r="KSL213" s="120"/>
      <c r="KSM213" s="120"/>
      <c r="KSN213" s="120"/>
      <c r="KSO213" s="120"/>
      <c r="KSP213" s="120"/>
      <c r="KSQ213" s="120"/>
      <c r="KSR213" s="120"/>
      <c r="KSS213" s="120"/>
      <c r="KST213" s="120"/>
      <c r="KSU213" s="120"/>
      <c r="KSV213" s="120"/>
      <c r="KSW213" s="120"/>
      <c r="KSX213" s="120"/>
      <c r="KSY213" s="120"/>
      <c r="KSZ213" s="120"/>
      <c r="KTA213" s="120"/>
      <c r="KTB213" s="120"/>
      <c r="KTC213" s="120"/>
      <c r="KTD213" s="120"/>
      <c r="KTE213" s="120"/>
      <c r="KTF213" s="120"/>
      <c r="KTG213" s="120"/>
      <c r="KTH213" s="120"/>
      <c r="KTI213" s="120"/>
      <c r="KTJ213" s="120"/>
      <c r="KTK213" s="120"/>
      <c r="KTL213" s="120"/>
      <c r="KTM213" s="120"/>
      <c r="KTN213" s="120"/>
      <c r="KTO213" s="120"/>
      <c r="KTP213" s="120"/>
      <c r="KTQ213" s="120"/>
      <c r="KTR213" s="120"/>
      <c r="KTS213" s="120"/>
      <c r="KTT213" s="120"/>
      <c r="KTU213" s="120"/>
      <c r="KTV213" s="120"/>
      <c r="KTW213" s="120"/>
      <c r="KTX213" s="120"/>
      <c r="KTY213" s="120"/>
      <c r="KTZ213" s="120"/>
      <c r="KUA213" s="120"/>
      <c r="KUB213" s="120"/>
      <c r="KUC213" s="120"/>
      <c r="KUD213" s="120"/>
      <c r="KUE213" s="120"/>
      <c r="KUF213" s="120"/>
      <c r="KUG213" s="120"/>
      <c r="KUH213" s="120"/>
      <c r="KUI213" s="120"/>
      <c r="KUJ213" s="120"/>
      <c r="KUK213" s="120"/>
      <c r="KUL213" s="120"/>
      <c r="KUM213" s="120"/>
      <c r="KUN213" s="120"/>
      <c r="KUO213" s="120"/>
      <c r="KUP213" s="120"/>
      <c r="KUQ213" s="120"/>
      <c r="KUR213" s="120"/>
      <c r="KUS213" s="120"/>
      <c r="KUT213" s="120"/>
      <c r="KUU213" s="120"/>
      <c r="KUV213" s="120"/>
      <c r="KUW213" s="120"/>
      <c r="KUX213" s="120"/>
      <c r="KUY213" s="120"/>
      <c r="KUZ213" s="120"/>
      <c r="KVA213" s="120"/>
      <c r="KVB213" s="120"/>
      <c r="KVC213" s="120"/>
      <c r="KVD213" s="120"/>
      <c r="KVE213" s="120"/>
      <c r="KVF213" s="120"/>
      <c r="KVG213" s="120"/>
      <c r="KVH213" s="120"/>
      <c r="KVI213" s="120"/>
      <c r="KVJ213" s="120"/>
      <c r="KVK213" s="120"/>
      <c r="KVL213" s="120"/>
      <c r="KVM213" s="120"/>
      <c r="KVN213" s="120"/>
      <c r="KVO213" s="120"/>
      <c r="KVP213" s="120"/>
      <c r="KVQ213" s="120"/>
      <c r="KVR213" s="120"/>
      <c r="KVS213" s="120"/>
      <c r="KVT213" s="120"/>
      <c r="KVU213" s="120"/>
      <c r="KVV213" s="120"/>
      <c r="KVW213" s="120"/>
      <c r="KVX213" s="120"/>
      <c r="KVY213" s="120"/>
      <c r="KVZ213" s="120"/>
      <c r="KWA213" s="120"/>
      <c r="KWB213" s="120"/>
      <c r="KWC213" s="120"/>
      <c r="KWD213" s="120"/>
      <c r="KWE213" s="120"/>
      <c r="KWF213" s="120"/>
      <c r="KWG213" s="120"/>
      <c r="KWH213" s="120"/>
      <c r="KWI213" s="120"/>
      <c r="KWJ213" s="120"/>
      <c r="KWK213" s="120"/>
      <c r="KWL213" s="120"/>
      <c r="KWM213" s="120"/>
      <c r="KWN213" s="120"/>
      <c r="KWO213" s="120"/>
      <c r="KWP213" s="120"/>
      <c r="KWQ213" s="120"/>
      <c r="KWR213" s="120"/>
      <c r="KWS213" s="120"/>
      <c r="KWT213" s="120"/>
      <c r="KWU213" s="120"/>
      <c r="KWV213" s="120"/>
      <c r="KWW213" s="120"/>
      <c r="KWX213" s="120"/>
      <c r="KWY213" s="120"/>
      <c r="KWZ213" s="120"/>
      <c r="KXA213" s="120"/>
      <c r="KXB213" s="120"/>
      <c r="KXC213" s="120"/>
      <c r="KXD213" s="120"/>
      <c r="KXE213" s="120"/>
      <c r="KXF213" s="120"/>
      <c r="KXG213" s="120"/>
      <c r="KXH213" s="120"/>
      <c r="KXI213" s="120"/>
      <c r="KXJ213" s="120"/>
      <c r="KXK213" s="120"/>
      <c r="KXL213" s="120"/>
      <c r="KXM213" s="120"/>
      <c r="KXN213" s="120"/>
      <c r="KXO213" s="120"/>
      <c r="KXP213" s="120"/>
      <c r="KXQ213" s="120"/>
      <c r="KXR213" s="120"/>
      <c r="KXS213" s="120"/>
      <c r="KXT213" s="120"/>
      <c r="KXU213" s="120"/>
      <c r="KXV213" s="120"/>
      <c r="KXW213" s="120"/>
      <c r="KXX213" s="120"/>
      <c r="KXY213" s="120"/>
      <c r="KXZ213" s="120"/>
      <c r="KYA213" s="120"/>
      <c r="KYB213" s="120"/>
      <c r="KYC213" s="120"/>
      <c r="KYD213" s="120"/>
      <c r="KYE213" s="120"/>
      <c r="KYF213" s="120"/>
      <c r="KYG213" s="120"/>
      <c r="KYH213" s="120"/>
      <c r="KYI213" s="120"/>
      <c r="KYJ213" s="120"/>
      <c r="KYK213" s="120"/>
      <c r="KYL213" s="120"/>
      <c r="KYM213" s="120"/>
      <c r="KYN213" s="120"/>
      <c r="KYO213" s="120"/>
      <c r="KYP213" s="120"/>
      <c r="KYQ213" s="120"/>
      <c r="KYR213" s="120"/>
      <c r="KYS213" s="120"/>
      <c r="KYT213" s="120"/>
      <c r="KYU213" s="120"/>
      <c r="KYV213" s="120"/>
      <c r="KYW213" s="120"/>
      <c r="KYX213" s="120"/>
      <c r="KYY213" s="120"/>
      <c r="KYZ213" s="120"/>
      <c r="KZA213" s="120"/>
      <c r="KZB213" s="120"/>
      <c r="KZC213" s="120"/>
      <c r="KZD213" s="120"/>
      <c r="KZE213" s="120"/>
      <c r="KZF213" s="120"/>
      <c r="KZG213" s="120"/>
      <c r="KZH213" s="120"/>
      <c r="KZI213" s="120"/>
      <c r="KZJ213" s="120"/>
      <c r="KZK213" s="120"/>
      <c r="KZL213" s="120"/>
      <c r="KZM213" s="120"/>
      <c r="KZN213" s="120"/>
      <c r="KZO213" s="120"/>
      <c r="KZP213" s="120"/>
      <c r="KZQ213" s="120"/>
      <c r="KZR213" s="120"/>
      <c r="KZS213" s="120"/>
      <c r="KZT213" s="120"/>
      <c r="KZU213" s="120"/>
      <c r="KZV213" s="120"/>
      <c r="KZW213" s="120"/>
      <c r="KZX213" s="120"/>
      <c r="KZY213" s="120"/>
      <c r="KZZ213" s="120"/>
      <c r="LAA213" s="120"/>
      <c r="LAB213" s="120"/>
      <c r="LAC213" s="120"/>
      <c r="LAD213" s="120"/>
      <c r="LAE213" s="120"/>
      <c r="LAF213" s="120"/>
      <c r="LAG213" s="120"/>
      <c r="LAH213" s="120"/>
      <c r="LAI213" s="120"/>
      <c r="LAJ213" s="120"/>
      <c r="LAK213" s="120"/>
      <c r="LAL213" s="120"/>
      <c r="LAM213" s="120"/>
      <c r="LAN213" s="120"/>
      <c r="LAO213" s="120"/>
      <c r="LAP213" s="120"/>
      <c r="LAQ213" s="120"/>
      <c r="LAR213" s="120"/>
      <c r="LAS213" s="120"/>
      <c r="LAT213" s="120"/>
      <c r="LAU213" s="120"/>
      <c r="LAV213" s="120"/>
      <c r="LAW213" s="120"/>
      <c r="LAX213" s="120"/>
      <c r="LAY213" s="120"/>
      <c r="LAZ213" s="120"/>
      <c r="LBA213" s="120"/>
      <c r="LBB213" s="120"/>
      <c r="LBC213" s="120"/>
      <c r="LBD213" s="120"/>
      <c r="LBE213" s="120"/>
      <c r="LBF213" s="120"/>
      <c r="LBG213" s="120"/>
      <c r="LBH213" s="120"/>
      <c r="LBI213" s="120"/>
      <c r="LBJ213" s="120"/>
      <c r="LBK213" s="120"/>
      <c r="LBL213" s="120"/>
      <c r="LBM213" s="120"/>
      <c r="LBN213" s="120"/>
      <c r="LBO213" s="120"/>
      <c r="LBP213" s="120"/>
      <c r="LBQ213" s="120"/>
      <c r="LBR213" s="120"/>
      <c r="LBS213" s="120"/>
      <c r="LBT213" s="120"/>
      <c r="LBU213" s="120"/>
      <c r="LBV213" s="120"/>
      <c r="LBW213" s="120"/>
      <c r="LBX213" s="120"/>
      <c r="LBY213" s="120"/>
      <c r="LBZ213" s="120"/>
      <c r="LCA213" s="120"/>
      <c r="LCB213" s="120"/>
      <c r="LCC213" s="120"/>
      <c r="LCD213" s="120"/>
      <c r="LCE213" s="120"/>
      <c r="LCF213" s="120"/>
      <c r="LCG213" s="120"/>
      <c r="LCH213" s="120"/>
      <c r="LCI213" s="120"/>
      <c r="LCJ213" s="120"/>
      <c r="LCK213" s="120"/>
      <c r="LCL213" s="120"/>
      <c r="LCM213" s="120"/>
      <c r="LCN213" s="120"/>
      <c r="LCO213" s="120"/>
      <c r="LCP213" s="120"/>
      <c r="LCQ213" s="120"/>
      <c r="LCR213" s="120"/>
      <c r="LCS213" s="120"/>
      <c r="LCT213" s="120"/>
      <c r="LCU213" s="120"/>
      <c r="LCV213" s="120"/>
      <c r="LCW213" s="120"/>
      <c r="LCX213" s="120"/>
      <c r="LCY213" s="120"/>
      <c r="LCZ213" s="120"/>
      <c r="LDA213" s="120"/>
      <c r="LDB213" s="120"/>
      <c r="LDC213" s="120"/>
      <c r="LDD213" s="120"/>
      <c r="LDE213" s="120"/>
      <c r="LDF213" s="120"/>
      <c r="LDG213" s="120"/>
      <c r="LDH213" s="120"/>
      <c r="LDI213" s="120"/>
      <c r="LDJ213" s="120"/>
      <c r="LDK213" s="120"/>
      <c r="LDL213" s="120"/>
      <c r="LDM213" s="120"/>
      <c r="LDN213" s="120"/>
      <c r="LDO213" s="120"/>
      <c r="LDP213" s="120"/>
      <c r="LDQ213" s="120"/>
      <c r="LDR213" s="120"/>
      <c r="LDS213" s="120"/>
      <c r="LDT213" s="120"/>
      <c r="LDU213" s="120"/>
      <c r="LDV213" s="120"/>
      <c r="LDW213" s="120"/>
      <c r="LDX213" s="120"/>
      <c r="LDY213" s="120"/>
      <c r="LDZ213" s="120"/>
      <c r="LEA213" s="120"/>
      <c r="LEB213" s="120"/>
      <c r="LEC213" s="120"/>
      <c r="LED213" s="120"/>
      <c r="LEE213" s="120"/>
      <c r="LEF213" s="120"/>
      <c r="LEG213" s="120"/>
      <c r="LEH213" s="120"/>
      <c r="LEI213" s="120"/>
      <c r="LEJ213" s="120"/>
      <c r="LEK213" s="120"/>
      <c r="LEL213" s="120"/>
      <c r="LEM213" s="120"/>
      <c r="LEN213" s="120"/>
      <c r="LEO213" s="120"/>
      <c r="LEP213" s="120"/>
      <c r="LEQ213" s="120"/>
      <c r="LER213" s="120"/>
      <c r="LES213" s="120"/>
      <c r="LET213" s="120"/>
      <c r="LEU213" s="120"/>
      <c r="LEV213" s="120"/>
      <c r="LEW213" s="120"/>
      <c r="LEX213" s="120"/>
      <c r="LEY213" s="120"/>
      <c r="LEZ213" s="120"/>
      <c r="LFA213" s="120"/>
      <c r="LFB213" s="120"/>
      <c r="LFC213" s="120"/>
      <c r="LFD213" s="120"/>
      <c r="LFE213" s="120"/>
      <c r="LFF213" s="120"/>
      <c r="LFG213" s="120"/>
      <c r="LFH213" s="120"/>
      <c r="LFI213" s="120"/>
      <c r="LFJ213" s="120"/>
      <c r="LFK213" s="120"/>
      <c r="LFL213" s="120"/>
      <c r="LFM213" s="120"/>
      <c r="LFN213" s="120"/>
      <c r="LFO213" s="120"/>
      <c r="LFP213" s="120"/>
      <c r="LFQ213" s="120"/>
      <c r="LFR213" s="120"/>
      <c r="LFS213" s="120"/>
      <c r="LFT213" s="120"/>
      <c r="LFU213" s="120"/>
      <c r="LFV213" s="120"/>
      <c r="LFW213" s="120"/>
      <c r="LFX213" s="120"/>
      <c r="LFY213" s="120"/>
      <c r="LFZ213" s="120"/>
      <c r="LGA213" s="120"/>
      <c r="LGB213" s="120"/>
      <c r="LGC213" s="120"/>
      <c r="LGD213" s="120"/>
      <c r="LGE213" s="120"/>
      <c r="LGF213" s="120"/>
      <c r="LGG213" s="120"/>
      <c r="LGH213" s="120"/>
      <c r="LGI213" s="120"/>
      <c r="LGJ213" s="120"/>
      <c r="LGK213" s="120"/>
      <c r="LGL213" s="120"/>
      <c r="LGM213" s="120"/>
      <c r="LGN213" s="120"/>
      <c r="LGO213" s="120"/>
      <c r="LGP213" s="120"/>
      <c r="LGQ213" s="120"/>
      <c r="LGR213" s="120"/>
      <c r="LGS213" s="120"/>
      <c r="LGT213" s="120"/>
      <c r="LGU213" s="120"/>
      <c r="LGV213" s="120"/>
      <c r="LGW213" s="120"/>
      <c r="LGX213" s="120"/>
      <c r="LGY213" s="120"/>
      <c r="LGZ213" s="120"/>
      <c r="LHA213" s="120"/>
      <c r="LHB213" s="120"/>
      <c r="LHC213" s="120"/>
      <c r="LHD213" s="120"/>
      <c r="LHE213" s="120"/>
      <c r="LHF213" s="120"/>
      <c r="LHG213" s="120"/>
      <c r="LHH213" s="120"/>
      <c r="LHI213" s="120"/>
      <c r="LHJ213" s="120"/>
      <c r="LHK213" s="120"/>
      <c r="LHL213" s="120"/>
      <c r="LHM213" s="120"/>
      <c r="LHN213" s="120"/>
      <c r="LHO213" s="120"/>
      <c r="LHP213" s="120"/>
      <c r="LHQ213" s="120"/>
      <c r="LHR213" s="120"/>
      <c r="LHS213" s="120"/>
      <c r="LHT213" s="120"/>
      <c r="LHU213" s="120"/>
      <c r="LHV213" s="120"/>
      <c r="LHW213" s="120"/>
      <c r="LHX213" s="120"/>
      <c r="LHY213" s="120"/>
      <c r="LHZ213" s="120"/>
      <c r="LIA213" s="120"/>
      <c r="LIB213" s="120"/>
      <c r="LIC213" s="120"/>
      <c r="LID213" s="120"/>
      <c r="LIE213" s="120"/>
      <c r="LIF213" s="120"/>
      <c r="LIG213" s="120"/>
      <c r="LIH213" s="120"/>
      <c r="LII213" s="120"/>
      <c r="LIJ213" s="120"/>
      <c r="LIK213" s="120"/>
      <c r="LIL213" s="120"/>
      <c r="LIM213" s="120"/>
      <c r="LIN213" s="120"/>
      <c r="LIO213" s="120"/>
      <c r="LIP213" s="120"/>
      <c r="LIQ213" s="120"/>
      <c r="LIR213" s="120"/>
      <c r="LIS213" s="120"/>
      <c r="LIT213" s="120"/>
      <c r="LIU213" s="120"/>
      <c r="LIV213" s="120"/>
      <c r="LIW213" s="120"/>
      <c r="LIX213" s="120"/>
      <c r="LIY213" s="120"/>
      <c r="LIZ213" s="120"/>
      <c r="LJA213" s="120"/>
      <c r="LJB213" s="120"/>
      <c r="LJC213" s="120"/>
      <c r="LJD213" s="120"/>
      <c r="LJE213" s="120"/>
      <c r="LJF213" s="120"/>
      <c r="LJG213" s="120"/>
      <c r="LJH213" s="120"/>
      <c r="LJI213" s="120"/>
      <c r="LJJ213" s="120"/>
      <c r="LJK213" s="120"/>
      <c r="LJL213" s="120"/>
      <c r="LJM213" s="120"/>
      <c r="LJN213" s="120"/>
      <c r="LJO213" s="120"/>
      <c r="LJP213" s="120"/>
      <c r="LJQ213" s="120"/>
      <c r="LJR213" s="120"/>
      <c r="LJS213" s="120"/>
      <c r="LJT213" s="120"/>
      <c r="LJU213" s="120"/>
      <c r="LJV213" s="120"/>
      <c r="LJW213" s="120"/>
      <c r="LJX213" s="120"/>
      <c r="LJY213" s="120"/>
      <c r="LJZ213" s="120"/>
      <c r="LKA213" s="120"/>
      <c r="LKB213" s="120"/>
      <c r="LKC213" s="120"/>
      <c r="LKD213" s="120"/>
      <c r="LKE213" s="120"/>
      <c r="LKF213" s="120"/>
      <c r="LKG213" s="120"/>
      <c r="LKH213" s="120"/>
      <c r="LKI213" s="120"/>
      <c r="LKJ213" s="120"/>
      <c r="LKK213" s="120"/>
      <c r="LKL213" s="120"/>
      <c r="LKM213" s="120"/>
      <c r="LKN213" s="120"/>
      <c r="LKO213" s="120"/>
      <c r="LKP213" s="120"/>
      <c r="LKQ213" s="120"/>
      <c r="LKR213" s="120"/>
      <c r="LKS213" s="120"/>
      <c r="LKT213" s="120"/>
      <c r="LKU213" s="120"/>
      <c r="LKV213" s="120"/>
      <c r="LKW213" s="120"/>
      <c r="LKX213" s="120"/>
      <c r="LKY213" s="120"/>
      <c r="LKZ213" s="120"/>
      <c r="LLA213" s="120"/>
      <c r="LLB213" s="120"/>
      <c r="LLC213" s="120"/>
      <c r="LLD213" s="120"/>
      <c r="LLE213" s="120"/>
      <c r="LLF213" s="120"/>
      <c r="LLG213" s="120"/>
      <c r="LLH213" s="120"/>
      <c r="LLI213" s="120"/>
      <c r="LLJ213" s="120"/>
      <c r="LLK213" s="120"/>
      <c r="LLL213" s="120"/>
      <c r="LLM213" s="120"/>
      <c r="LLN213" s="120"/>
      <c r="LLO213" s="120"/>
      <c r="LLP213" s="120"/>
      <c r="LLQ213" s="120"/>
      <c r="LLR213" s="120"/>
      <c r="LLS213" s="120"/>
      <c r="LLT213" s="120"/>
      <c r="LLU213" s="120"/>
      <c r="LLV213" s="120"/>
      <c r="LLW213" s="120"/>
      <c r="LLX213" s="120"/>
      <c r="LLY213" s="120"/>
      <c r="LLZ213" s="120"/>
      <c r="LMA213" s="120"/>
      <c r="LMB213" s="120"/>
      <c r="LMC213" s="120"/>
      <c r="LMD213" s="120"/>
      <c r="LME213" s="120"/>
      <c r="LMF213" s="120"/>
      <c r="LMG213" s="120"/>
      <c r="LMH213" s="120"/>
      <c r="LMI213" s="120"/>
      <c r="LMJ213" s="120"/>
      <c r="LMK213" s="120"/>
      <c r="LML213" s="120"/>
      <c r="LMM213" s="120"/>
      <c r="LMN213" s="120"/>
      <c r="LMO213" s="120"/>
      <c r="LMP213" s="120"/>
      <c r="LMQ213" s="120"/>
      <c r="LMR213" s="120"/>
      <c r="LMS213" s="120"/>
      <c r="LMT213" s="120"/>
      <c r="LMU213" s="120"/>
      <c r="LMV213" s="120"/>
      <c r="LMW213" s="120"/>
      <c r="LMX213" s="120"/>
      <c r="LMY213" s="120"/>
      <c r="LMZ213" s="120"/>
      <c r="LNA213" s="120"/>
      <c r="LNB213" s="120"/>
      <c r="LNC213" s="120"/>
      <c r="LND213" s="120"/>
      <c r="LNE213" s="120"/>
      <c r="LNF213" s="120"/>
      <c r="LNG213" s="120"/>
      <c r="LNH213" s="120"/>
      <c r="LNI213" s="120"/>
      <c r="LNJ213" s="120"/>
      <c r="LNK213" s="120"/>
      <c r="LNL213" s="120"/>
      <c r="LNM213" s="120"/>
      <c r="LNN213" s="120"/>
      <c r="LNO213" s="120"/>
      <c r="LNP213" s="120"/>
      <c r="LNQ213" s="120"/>
      <c r="LNR213" s="120"/>
      <c r="LNS213" s="120"/>
      <c r="LNT213" s="120"/>
      <c r="LNU213" s="120"/>
      <c r="LNV213" s="120"/>
      <c r="LNW213" s="120"/>
      <c r="LNX213" s="120"/>
      <c r="LNY213" s="120"/>
      <c r="LNZ213" s="120"/>
      <c r="LOA213" s="120"/>
      <c r="LOB213" s="120"/>
      <c r="LOC213" s="120"/>
      <c r="LOD213" s="120"/>
      <c r="LOE213" s="120"/>
      <c r="LOF213" s="120"/>
      <c r="LOG213" s="120"/>
      <c r="LOH213" s="120"/>
      <c r="LOI213" s="120"/>
      <c r="LOJ213" s="120"/>
      <c r="LOK213" s="120"/>
      <c r="LOL213" s="120"/>
      <c r="LOM213" s="120"/>
      <c r="LON213" s="120"/>
      <c r="LOO213" s="120"/>
      <c r="LOP213" s="120"/>
      <c r="LOQ213" s="120"/>
      <c r="LOR213" s="120"/>
      <c r="LOS213" s="120"/>
      <c r="LOT213" s="120"/>
      <c r="LOU213" s="120"/>
      <c r="LOV213" s="120"/>
      <c r="LOW213" s="120"/>
      <c r="LOX213" s="120"/>
      <c r="LOY213" s="120"/>
      <c r="LOZ213" s="120"/>
      <c r="LPA213" s="120"/>
      <c r="LPB213" s="120"/>
      <c r="LPC213" s="120"/>
      <c r="LPD213" s="120"/>
      <c r="LPE213" s="120"/>
      <c r="LPF213" s="120"/>
      <c r="LPG213" s="120"/>
      <c r="LPH213" s="120"/>
      <c r="LPI213" s="120"/>
      <c r="LPJ213" s="120"/>
      <c r="LPK213" s="120"/>
      <c r="LPL213" s="120"/>
      <c r="LPM213" s="120"/>
      <c r="LPN213" s="120"/>
      <c r="LPO213" s="120"/>
      <c r="LPP213" s="120"/>
      <c r="LPQ213" s="120"/>
      <c r="LPR213" s="120"/>
      <c r="LPS213" s="120"/>
      <c r="LPT213" s="120"/>
      <c r="LPU213" s="120"/>
      <c r="LPV213" s="120"/>
      <c r="LPW213" s="120"/>
      <c r="LPX213" s="120"/>
      <c r="LPY213" s="120"/>
      <c r="LPZ213" s="120"/>
      <c r="LQA213" s="120"/>
      <c r="LQB213" s="120"/>
      <c r="LQC213" s="120"/>
      <c r="LQD213" s="120"/>
      <c r="LQE213" s="120"/>
      <c r="LQF213" s="120"/>
      <c r="LQG213" s="120"/>
      <c r="LQH213" s="120"/>
      <c r="LQI213" s="120"/>
      <c r="LQJ213" s="120"/>
      <c r="LQK213" s="120"/>
      <c r="LQL213" s="120"/>
      <c r="LQM213" s="120"/>
      <c r="LQN213" s="120"/>
      <c r="LQO213" s="120"/>
      <c r="LQP213" s="120"/>
      <c r="LQQ213" s="120"/>
      <c r="LQR213" s="120"/>
      <c r="LQS213" s="120"/>
      <c r="LQT213" s="120"/>
      <c r="LQU213" s="120"/>
      <c r="LQV213" s="120"/>
      <c r="LQW213" s="120"/>
      <c r="LQX213" s="120"/>
      <c r="LQY213" s="120"/>
      <c r="LQZ213" s="120"/>
      <c r="LRA213" s="120"/>
      <c r="LRB213" s="120"/>
      <c r="LRC213" s="120"/>
      <c r="LRD213" s="120"/>
      <c r="LRE213" s="120"/>
      <c r="LRF213" s="120"/>
      <c r="LRG213" s="120"/>
      <c r="LRH213" s="120"/>
      <c r="LRI213" s="120"/>
      <c r="LRJ213" s="120"/>
      <c r="LRK213" s="120"/>
      <c r="LRL213" s="120"/>
      <c r="LRM213" s="120"/>
      <c r="LRN213" s="120"/>
      <c r="LRO213" s="120"/>
      <c r="LRP213" s="120"/>
      <c r="LRQ213" s="120"/>
      <c r="LRR213" s="120"/>
      <c r="LRS213" s="120"/>
      <c r="LRT213" s="120"/>
      <c r="LRU213" s="120"/>
      <c r="LRV213" s="120"/>
      <c r="LRW213" s="120"/>
      <c r="LRX213" s="120"/>
      <c r="LRY213" s="120"/>
      <c r="LRZ213" s="120"/>
      <c r="LSA213" s="120"/>
      <c r="LSB213" s="120"/>
      <c r="LSC213" s="120"/>
      <c r="LSD213" s="120"/>
      <c r="LSE213" s="120"/>
      <c r="LSF213" s="120"/>
      <c r="LSG213" s="120"/>
      <c r="LSH213" s="120"/>
      <c r="LSI213" s="120"/>
      <c r="LSJ213" s="120"/>
      <c r="LSK213" s="120"/>
      <c r="LSL213" s="120"/>
      <c r="LSM213" s="120"/>
      <c r="LSN213" s="120"/>
      <c r="LSO213" s="120"/>
      <c r="LSP213" s="120"/>
      <c r="LSQ213" s="120"/>
      <c r="LSR213" s="120"/>
      <c r="LSS213" s="120"/>
      <c r="LST213" s="120"/>
      <c r="LSU213" s="120"/>
      <c r="LSV213" s="120"/>
      <c r="LSW213" s="120"/>
      <c r="LSX213" s="120"/>
      <c r="LSY213" s="120"/>
      <c r="LSZ213" s="120"/>
      <c r="LTA213" s="120"/>
      <c r="LTB213" s="120"/>
      <c r="LTC213" s="120"/>
      <c r="LTD213" s="120"/>
      <c r="LTE213" s="120"/>
      <c r="LTF213" s="120"/>
      <c r="LTG213" s="120"/>
      <c r="LTH213" s="120"/>
      <c r="LTI213" s="120"/>
      <c r="LTJ213" s="120"/>
      <c r="LTK213" s="120"/>
      <c r="LTL213" s="120"/>
      <c r="LTM213" s="120"/>
      <c r="LTN213" s="120"/>
      <c r="LTO213" s="120"/>
      <c r="LTP213" s="120"/>
      <c r="LTQ213" s="120"/>
      <c r="LTR213" s="120"/>
      <c r="LTS213" s="120"/>
      <c r="LTT213" s="120"/>
      <c r="LTU213" s="120"/>
      <c r="LTV213" s="120"/>
      <c r="LTW213" s="120"/>
      <c r="LTX213" s="120"/>
      <c r="LTY213" s="120"/>
      <c r="LTZ213" s="120"/>
      <c r="LUA213" s="120"/>
      <c r="LUB213" s="120"/>
      <c r="LUC213" s="120"/>
      <c r="LUD213" s="120"/>
      <c r="LUE213" s="120"/>
      <c r="LUF213" s="120"/>
      <c r="LUG213" s="120"/>
      <c r="LUH213" s="120"/>
      <c r="LUI213" s="120"/>
      <c r="LUJ213" s="120"/>
      <c r="LUK213" s="120"/>
      <c r="LUL213" s="120"/>
      <c r="LUM213" s="120"/>
      <c r="LUN213" s="120"/>
      <c r="LUO213" s="120"/>
      <c r="LUP213" s="120"/>
      <c r="LUQ213" s="120"/>
      <c r="LUR213" s="120"/>
      <c r="LUS213" s="120"/>
      <c r="LUT213" s="120"/>
      <c r="LUU213" s="120"/>
      <c r="LUV213" s="120"/>
      <c r="LUW213" s="120"/>
      <c r="LUX213" s="120"/>
      <c r="LUY213" s="120"/>
      <c r="LUZ213" s="120"/>
      <c r="LVA213" s="120"/>
      <c r="LVB213" s="120"/>
      <c r="LVC213" s="120"/>
      <c r="LVD213" s="120"/>
      <c r="LVE213" s="120"/>
      <c r="LVF213" s="120"/>
      <c r="LVG213" s="120"/>
      <c r="LVH213" s="120"/>
      <c r="LVI213" s="120"/>
      <c r="LVJ213" s="120"/>
      <c r="LVK213" s="120"/>
      <c r="LVL213" s="120"/>
      <c r="LVM213" s="120"/>
      <c r="LVN213" s="120"/>
      <c r="LVO213" s="120"/>
      <c r="LVP213" s="120"/>
      <c r="LVQ213" s="120"/>
      <c r="LVR213" s="120"/>
      <c r="LVS213" s="120"/>
      <c r="LVT213" s="120"/>
      <c r="LVU213" s="120"/>
      <c r="LVV213" s="120"/>
      <c r="LVW213" s="120"/>
      <c r="LVX213" s="120"/>
      <c r="LVY213" s="120"/>
      <c r="LVZ213" s="120"/>
      <c r="LWA213" s="120"/>
      <c r="LWB213" s="120"/>
      <c r="LWC213" s="120"/>
      <c r="LWD213" s="120"/>
      <c r="LWE213" s="120"/>
      <c r="LWF213" s="120"/>
      <c r="LWG213" s="120"/>
      <c r="LWH213" s="120"/>
      <c r="LWI213" s="120"/>
      <c r="LWJ213" s="120"/>
      <c r="LWK213" s="120"/>
      <c r="LWL213" s="120"/>
      <c r="LWM213" s="120"/>
      <c r="LWN213" s="120"/>
      <c r="LWO213" s="120"/>
      <c r="LWP213" s="120"/>
      <c r="LWQ213" s="120"/>
      <c r="LWR213" s="120"/>
      <c r="LWS213" s="120"/>
      <c r="LWT213" s="120"/>
      <c r="LWU213" s="120"/>
      <c r="LWV213" s="120"/>
      <c r="LWW213" s="120"/>
      <c r="LWX213" s="120"/>
      <c r="LWY213" s="120"/>
      <c r="LWZ213" s="120"/>
      <c r="LXA213" s="120"/>
      <c r="LXB213" s="120"/>
      <c r="LXC213" s="120"/>
      <c r="LXD213" s="120"/>
      <c r="LXE213" s="120"/>
      <c r="LXF213" s="120"/>
      <c r="LXG213" s="120"/>
      <c r="LXH213" s="120"/>
      <c r="LXI213" s="120"/>
      <c r="LXJ213" s="120"/>
      <c r="LXK213" s="120"/>
      <c r="LXL213" s="120"/>
      <c r="LXM213" s="120"/>
      <c r="LXN213" s="120"/>
      <c r="LXO213" s="120"/>
      <c r="LXP213" s="120"/>
      <c r="LXQ213" s="120"/>
      <c r="LXR213" s="120"/>
      <c r="LXS213" s="120"/>
      <c r="LXT213" s="120"/>
      <c r="LXU213" s="120"/>
      <c r="LXV213" s="120"/>
      <c r="LXW213" s="120"/>
      <c r="LXX213" s="120"/>
      <c r="LXY213" s="120"/>
      <c r="LXZ213" s="120"/>
      <c r="LYA213" s="120"/>
      <c r="LYB213" s="120"/>
      <c r="LYC213" s="120"/>
      <c r="LYD213" s="120"/>
      <c r="LYE213" s="120"/>
      <c r="LYF213" s="120"/>
      <c r="LYG213" s="120"/>
      <c r="LYH213" s="120"/>
      <c r="LYI213" s="120"/>
      <c r="LYJ213" s="120"/>
      <c r="LYK213" s="120"/>
      <c r="LYL213" s="120"/>
      <c r="LYM213" s="120"/>
      <c r="LYN213" s="120"/>
      <c r="LYO213" s="120"/>
      <c r="LYP213" s="120"/>
      <c r="LYQ213" s="120"/>
      <c r="LYR213" s="120"/>
      <c r="LYS213" s="120"/>
      <c r="LYT213" s="120"/>
      <c r="LYU213" s="120"/>
      <c r="LYV213" s="120"/>
      <c r="LYW213" s="120"/>
      <c r="LYX213" s="120"/>
      <c r="LYY213" s="120"/>
      <c r="LYZ213" s="120"/>
      <c r="LZA213" s="120"/>
      <c r="LZB213" s="120"/>
      <c r="LZC213" s="120"/>
      <c r="LZD213" s="120"/>
      <c r="LZE213" s="120"/>
      <c r="LZF213" s="120"/>
      <c r="LZG213" s="120"/>
      <c r="LZH213" s="120"/>
      <c r="LZI213" s="120"/>
      <c r="LZJ213" s="120"/>
      <c r="LZK213" s="120"/>
      <c r="LZL213" s="120"/>
      <c r="LZM213" s="120"/>
      <c r="LZN213" s="120"/>
      <c r="LZO213" s="120"/>
      <c r="LZP213" s="120"/>
      <c r="LZQ213" s="120"/>
      <c r="LZR213" s="120"/>
      <c r="LZS213" s="120"/>
      <c r="LZT213" s="120"/>
      <c r="LZU213" s="120"/>
      <c r="LZV213" s="120"/>
      <c r="LZW213" s="120"/>
      <c r="LZX213" s="120"/>
      <c r="LZY213" s="120"/>
      <c r="LZZ213" s="120"/>
      <c r="MAA213" s="120"/>
      <c r="MAB213" s="120"/>
      <c r="MAC213" s="120"/>
      <c r="MAD213" s="120"/>
      <c r="MAE213" s="120"/>
      <c r="MAF213" s="120"/>
      <c r="MAG213" s="120"/>
      <c r="MAH213" s="120"/>
      <c r="MAI213" s="120"/>
      <c r="MAJ213" s="120"/>
      <c r="MAK213" s="120"/>
      <c r="MAL213" s="120"/>
      <c r="MAM213" s="120"/>
      <c r="MAN213" s="120"/>
      <c r="MAO213" s="120"/>
      <c r="MAP213" s="120"/>
      <c r="MAQ213" s="120"/>
      <c r="MAR213" s="120"/>
      <c r="MAS213" s="120"/>
      <c r="MAT213" s="120"/>
      <c r="MAU213" s="120"/>
      <c r="MAV213" s="120"/>
      <c r="MAW213" s="120"/>
      <c r="MAX213" s="120"/>
      <c r="MAY213" s="120"/>
      <c r="MAZ213" s="120"/>
      <c r="MBA213" s="120"/>
      <c r="MBB213" s="120"/>
      <c r="MBC213" s="120"/>
      <c r="MBD213" s="120"/>
      <c r="MBE213" s="120"/>
      <c r="MBF213" s="120"/>
      <c r="MBG213" s="120"/>
      <c r="MBH213" s="120"/>
      <c r="MBI213" s="120"/>
      <c r="MBJ213" s="120"/>
      <c r="MBK213" s="120"/>
      <c r="MBL213" s="120"/>
      <c r="MBM213" s="120"/>
      <c r="MBN213" s="120"/>
      <c r="MBO213" s="120"/>
      <c r="MBP213" s="120"/>
      <c r="MBQ213" s="120"/>
      <c r="MBR213" s="120"/>
      <c r="MBS213" s="120"/>
      <c r="MBT213" s="120"/>
      <c r="MBU213" s="120"/>
      <c r="MBV213" s="120"/>
      <c r="MBW213" s="120"/>
      <c r="MBX213" s="120"/>
      <c r="MBY213" s="120"/>
      <c r="MBZ213" s="120"/>
      <c r="MCA213" s="120"/>
      <c r="MCB213" s="120"/>
      <c r="MCC213" s="120"/>
      <c r="MCD213" s="120"/>
      <c r="MCE213" s="120"/>
      <c r="MCF213" s="120"/>
      <c r="MCG213" s="120"/>
      <c r="MCH213" s="120"/>
      <c r="MCI213" s="120"/>
      <c r="MCJ213" s="120"/>
      <c r="MCK213" s="120"/>
      <c r="MCL213" s="120"/>
      <c r="MCM213" s="120"/>
      <c r="MCN213" s="120"/>
      <c r="MCO213" s="120"/>
      <c r="MCP213" s="120"/>
      <c r="MCQ213" s="120"/>
      <c r="MCR213" s="120"/>
      <c r="MCS213" s="120"/>
      <c r="MCT213" s="120"/>
      <c r="MCU213" s="120"/>
      <c r="MCV213" s="120"/>
      <c r="MCW213" s="120"/>
      <c r="MCX213" s="120"/>
      <c r="MCY213" s="120"/>
      <c r="MCZ213" s="120"/>
      <c r="MDA213" s="120"/>
      <c r="MDB213" s="120"/>
      <c r="MDC213" s="120"/>
      <c r="MDD213" s="120"/>
      <c r="MDE213" s="120"/>
      <c r="MDF213" s="120"/>
      <c r="MDG213" s="120"/>
      <c r="MDH213" s="120"/>
      <c r="MDI213" s="120"/>
      <c r="MDJ213" s="120"/>
      <c r="MDK213" s="120"/>
      <c r="MDL213" s="120"/>
      <c r="MDM213" s="120"/>
      <c r="MDN213" s="120"/>
      <c r="MDO213" s="120"/>
      <c r="MDP213" s="120"/>
      <c r="MDQ213" s="120"/>
      <c r="MDR213" s="120"/>
      <c r="MDS213" s="120"/>
      <c r="MDT213" s="120"/>
      <c r="MDU213" s="120"/>
      <c r="MDV213" s="120"/>
      <c r="MDW213" s="120"/>
      <c r="MDX213" s="120"/>
      <c r="MDY213" s="120"/>
      <c r="MDZ213" s="120"/>
      <c r="MEA213" s="120"/>
      <c r="MEB213" s="120"/>
      <c r="MEC213" s="120"/>
      <c r="MED213" s="120"/>
      <c r="MEE213" s="120"/>
      <c r="MEF213" s="120"/>
      <c r="MEG213" s="120"/>
      <c r="MEH213" s="120"/>
      <c r="MEI213" s="120"/>
      <c r="MEJ213" s="120"/>
      <c r="MEK213" s="120"/>
      <c r="MEL213" s="120"/>
      <c r="MEM213" s="120"/>
      <c r="MEN213" s="120"/>
      <c r="MEO213" s="120"/>
      <c r="MEP213" s="120"/>
      <c r="MEQ213" s="120"/>
      <c r="MER213" s="120"/>
      <c r="MES213" s="120"/>
      <c r="MET213" s="120"/>
      <c r="MEU213" s="120"/>
      <c r="MEV213" s="120"/>
      <c r="MEW213" s="120"/>
      <c r="MEX213" s="120"/>
      <c r="MEY213" s="120"/>
      <c r="MEZ213" s="120"/>
      <c r="MFA213" s="120"/>
      <c r="MFB213" s="120"/>
      <c r="MFC213" s="120"/>
      <c r="MFD213" s="120"/>
      <c r="MFE213" s="120"/>
      <c r="MFF213" s="120"/>
      <c r="MFG213" s="120"/>
      <c r="MFH213" s="120"/>
      <c r="MFI213" s="120"/>
      <c r="MFJ213" s="120"/>
      <c r="MFK213" s="120"/>
      <c r="MFL213" s="120"/>
      <c r="MFM213" s="120"/>
      <c r="MFN213" s="120"/>
      <c r="MFO213" s="120"/>
      <c r="MFP213" s="120"/>
      <c r="MFQ213" s="120"/>
      <c r="MFR213" s="120"/>
      <c r="MFS213" s="120"/>
      <c r="MFT213" s="120"/>
      <c r="MFU213" s="120"/>
      <c r="MFV213" s="120"/>
      <c r="MFW213" s="120"/>
      <c r="MFX213" s="120"/>
      <c r="MFY213" s="120"/>
      <c r="MFZ213" s="120"/>
      <c r="MGA213" s="120"/>
      <c r="MGB213" s="120"/>
      <c r="MGC213" s="120"/>
      <c r="MGD213" s="120"/>
      <c r="MGE213" s="120"/>
      <c r="MGF213" s="120"/>
      <c r="MGG213" s="120"/>
      <c r="MGH213" s="120"/>
      <c r="MGI213" s="120"/>
      <c r="MGJ213" s="120"/>
      <c r="MGK213" s="120"/>
      <c r="MGL213" s="120"/>
      <c r="MGM213" s="120"/>
      <c r="MGN213" s="120"/>
      <c r="MGO213" s="120"/>
      <c r="MGP213" s="120"/>
      <c r="MGQ213" s="120"/>
      <c r="MGR213" s="120"/>
      <c r="MGS213" s="120"/>
      <c r="MGT213" s="120"/>
      <c r="MGU213" s="120"/>
      <c r="MGV213" s="120"/>
      <c r="MGW213" s="120"/>
      <c r="MGX213" s="120"/>
      <c r="MGY213" s="120"/>
      <c r="MGZ213" s="120"/>
      <c r="MHA213" s="120"/>
      <c r="MHB213" s="120"/>
      <c r="MHC213" s="120"/>
      <c r="MHD213" s="120"/>
      <c r="MHE213" s="120"/>
      <c r="MHF213" s="120"/>
      <c r="MHG213" s="120"/>
      <c r="MHH213" s="120"/>
      <c r="MHI213" s="120"/>
      <c r="MHJ213" s="120"/>
      <c r="MHK213" s="120"/>
      <c r="MHL213" s="120"/>
      <c r="MHM213" s="120"/>
      <c r="MHN213" s="120"/>
      <c r="MHO213" s="120"/>
      <c r="MHP213" s="120"/>
      <c r="MHQ213" s="120"/>
      <c r="MHR213" s="120"/>
      <c r="MHS213" s="120"/>
      <c r="MHT213" s="120"/>
      <c r="MHU213" s="120"/>
      <c r="MHV213" s="120"/>
      <c r="MHW213" s="120"/>
      <c r="MHX213" s="120"/>
      <c r="MHY213" s="120"/>
      <c r="MHZ213" s="120"/>
      <c r="MIA213" s="120"/>
      <c r="MIB213" s="120"/>
      <c r="MIC213" s="120"/>
      <c r="MID213" s="120"/>
      <c r="MIE213" s="120"/>
      <c r="MIF213" s="120"/>
      <c r="MIG213" s="120"/>
      <c r="MIH213" s="120"/>
      <c r="MII213" s="120"/>
      <c r="MIJ213" s="120"/>
      <c r="MIK213" s="120"/>
      <c r="MIL213" s="120"/>
      <c r="MIM213" s="120"/>
      <c r="MIN213" s="120"/>
      <c r="MIO213" s="120"/>
      <c r="MIP213" s="120"/>
      <c r="MIQ213" s="120"/>
      <c r="MIR213" s="120"/>
      <c r="MIS213" s="120"/>
      <c r="MIT213" s="120"/>
      <c r="MIU213" s="120"/>
      <c r="MIV213" s="120"/>
      <c r="MIW213" s="120"/>
      <c r="MIX213" s="120"/>
      <c r="MIY213" s="120"/>
      <c r="MIZ213" s="120"/>
      <c r="MJA213" s="120"/>
      <c r="MJB213" s="120"/>
      <c r="MJC213" s="120"/>
      <c r="MJD213" s="120"/>
      <c r="MJE213" s="120"/>
      <c r="MJF213" s="120"/>
      <c r="MJG213" s="120"/>
      <c r="MJH213" s="120"/>
      <c r="MJI213" s="120"/>
      <c r="MJJ213" s="120"/>
      <c r="MJK213" s="120"/>
      <c r="MJL213" s="120"/>
      <c r="MJM213" s="120"/>
      <c r="MJN213" s="120"/>
      <c r="MJO213" s="120"/>
      <c r="MJP213" s="120"/>
      <c r="MJQ213" s="120"/>
      <c r="MJR213" s="120"/>
      <c r="MJS213" s="120"/>
      <c r="MJT213" s="120"/>
      <c r="MJU213" s="120"/>
      <c r="MJV213" s="120"/>
      <c r="MJW213" s="120"/>
      <c r="MJX213" s="120"/>
      <c r="MJY213" s="120"/>
      <c r="MJZ213" s="120"/>
      <c r="MKA213" s="120"/>
      <c r="MKB213" s="120"/>
      <c r="MKC213" s="120"/>
      <c r="MKD213" s="120"/>
      <c r="MKE213" s="120"/>
      <c r="MKF213" s="120"/>
      <c r="MKG213" s="120"/>
      <c r="MKH213" s="120"/>
      <c r="MKI213" s="120"/>
      <c r="MKJ213" s="120"/>
      <c r="MKK213" s="120"/>
      <c r="MKL213" s="120"/>
      <c r="MKM213" s="120"/>
      <c r="MKN213" s="120"/>
      <c r="MKO213" s="120"/>
      <c r="MKP213" s="120"/>
      <c r="MKQ213" s="120"/>
      <c r="MKR213" s="120"/>
      <c r="MKS213" s="120"/>
      <c r="MKT213" s="120"/>
      <c r="MKU213" s="120"/>
      <c r="MKV213" s="120"/>
      <c r="MKW213" s="120"/>
      <c r="MKX213" s="120"/>
      <c r="MKY213" s="120"/>
      <c r="MKZ213" s="120"/>
      <c r="MLA213" s="120"/>
      <c r="MLB213" s="120"/>
      <c r="MLC213" s="120"/>
      <c r="MLD213" s="120"/>
      <c r="MLE213" s="120"/>
      <c r="MLF213" s="120"/>
      <c r="MLG213" s="120"/>
      <c r="MLH213" s="120"/>
      <c r="MLI213" s="120"/>
      <c r="MLJ213" s="120"/>
      <c r="MLK213" s="120"/>
      <c r="MLL213" s="120"/>
      <c r="MLM213" s="120"/>
      <c r="MLN213" s="120"/>
      <c r="MLO213" s="120"/>
      <c r="MLP213" s="120"/>
      <c r="MLQ213" s="120"/>
      <c r="MLR213" s="120"/>
      <c r="MLS213" s="120"/>
      <c r="MLT213" s="120"/>
      <c r="MLU213" s="120"/>
      <c r="MLV213" s="120"/>
      <c r="MLW213" s="120"/>
      <c r="MLX213" s="120"/>
      <c r="MLY213" s="120"/>
      <c r="MLZ213" s="120"/>
      <c r="MMA213" s="120"/>
      <c r="MMB213" s="120"/>
      <c r="MMC213" s="120"/>
      <c r="MMD213" s="120"/>
      <c r="MME213" s="120"/>
      <c r="MMF213" s="120"/>
      <c r="MMG213" s="120"/>
      <c r="MMH213" s="120"/>
      <c r="MMI213" s="120"/>
      <c r="MMJ213" s="120"/>
      <c r="MMK213" s="120"/>
      <c r="MML213" s="120"/>
      <c r="MMM213" s="120"/>
      <c r="MMN213" s="120"/>
      <c r="MMO213" s="120"/>
      <c r="MMP213" s="120"/>
      <c r="MMQ213" s="120"/>
      <c r="MMR213" s="120"/>
      <c r="MMS213" s="120"/>
      <c r="MMT213" s="120"/>
      <c r="MMU213" s="120"/>
      <c r="MMV213" s="120"/>
      <c r="MMW213" s="120"/>
      <c r="MMX213" s="120"/>
      <c r="MMY213" s="120"/>
      <c r="MMZ213" s="120"/>
      <c r="MNA213" s="120"/>
      <c r="MNB213" s="120"/>
      <c r="MNC213" s="120"/>
      <c r="MND213" s="120"/>
      <c r="MNE213" s="120"/>
      <c r="MNF213" s="120"/>
      <c r="MNG213" s="120"/>
      <c r="MNH213" s="120"/>
      <c r="MNI213" s="120"/>
      <c r="MNJ213" s="120"/>
      <c r="MNK213" s="120"/>
      <c r="MNL213" s="120"/>
      <c r="MNM213" s="120"/>
      <c r="MNN213" s="120"/>
      <c r="MNO213" s="120"/>
      <c r="MNP213" s="120"/>
      <c r="MNQ213" s="120"/>
      <c r="MNR213" s="120"/>
      <c r="MNS213" s="120"/>
      <c r="MNT213" s="120"/>
      <c r="MNU213" s="120"/>
      <c r="MNV213" s="120"/>
      <c r="MNW213" s="120"/>
      <c r="MNX213" s="120"/>
      <c r="MNY213" s="120"/>
      <c r="MNZ213" s="120"/>
      <c r="MOA213" s="120"/>
      <c r="MOB213" s="120"/>
      <c r="MOC213" s="120"/>
      <c r="MOD213" s="120"/>
      <c r="MOE213" s="120"/>
      <c r="MOF213" s="120"/>
      <c r="MOG213" s="120"/>
      <c r="MOH213" s="120"/>
      <c r="MOI213" s="120"/>
      <c r="MOJ213" s="120"/>
      <c r="MOK213" s="120"/>
      <c r="MOL213" s="120"/>
      <c r="MOM213" s="120"/>
      <c r="MON213" s="120"/>
      <c r="MOO213" s="120"/>
      <c r="MOP213" s="120"/>
      <c r="MOQ213" s="120"/>
      <c r="MOR213" s="120"/>
      <c r="MOS213" s="120"/>
      <c r="MOT213" s="120"/>
      <c r="MOU213" s="120"/>
      <c r="MOV213" s="120"/>
      <c r="MOW213" s="120"/>
      <c r="MOX213" s="120"/>
      <c r="MOY213" s="120"/>
      <c r="MOZ213" s="120"/>
      <c r="MPA213" s="120"/>
      <c r="MPB213" s="120"/>
      <c r="MPC213" s="120"/>
      <c r="MPD213" s="120"/>
      <c r="MPE213" s="120"/>
      <c r="MPF213" s="120"/>
      <c r="MPG213" s="120"/>
      <c r="MPH213" s="120"/>
      <c r="MPI213" s="120"/>
      <c r="MPJ213" s="120"/>
      <c r="MPK213" s="120"/>
      <c r="MPL213" s="120"/>
      <c r="MPM213" s="120"/>
      <c r="MPN213" s="120"/>
      <c r="MPO213" s="120"/>
      <c r="MPP213" s="120"/>
      <c r="MPQ213" s="120"/>
      <c r="MPR213" s="120"/>
      <c r="MPS213" s="120"/>
      <c r="MPT213" s="120"/>
      <c r="MPU213" s="120"/>
      <c r="MPV213" s="120"/>
      <c r="MPW213" s="120"/>
      <c r="MPX213" s="120"/>
      <c r="MPY213" s="120"/>
      <c r="MPZ213" s="120"/>
      <c r="MQA213" s="120"/>
      <c r="MQB213" s="120"/>
      <c r="MQC213" s="120"/>
      <c r="MQD213" s="120"/>
      <c r="MQE213" s="120"/>
      <c r="MQF213" s="120"/>
      <c r="MQG213" s="120"/>
      <c r="MQH213" s="120"/>
      <c r="MQI213" s="120"/>
      <c r="MQJ213" s="120"/>
      <c r="MQK213" s="120"/>
      <c r="MQL213" s="120"/>
      <c r="MQM213" s="120"/>
      <c r="MQN213" s="120"/>
      <c r="MQO213" s="120"/>
      <c r="MQP213" s="120"/>
      <c r="MQQ213" s="120"/>
      <c r="MQR213" s="120"/>
      <c r="MQS213" s="120"/>
      <c r="MQT213" s="120"/>
      <c r="MQU213" s="120"/>
      <c r="MQV213" s="120"/>
      <c r="MQW213" s="120"/>
      <c r="MQX213" s="120"/>
      <c r="MQY213" s="120"/>
      <c r="MQZ213" s="120"/>
      <c r="MRA213" s="120"/>
      <c r="MRB213" s="120"/>
      <c r="MRC213" s="120"/>
      <c r="MRD213" s="120"/>
      <c r="MRE213" s="120"/>
      <c r="MRF213" s="120"/>
      <c r="MRG213" s="120"/>
      <c r="MRH213" s="120"/>
      <c r="MRI213" s="120"/>
      <c r="MRJ213" s="120"/>
      <c r="MRK213" s="120"/>
      <c r="MRL213" s="120"/>
      <c r="MRM213" s="120"/>
      <c r="MRN213" s="120"/>
      <c r="MRO213" s="120"/>
      <c r="MRP213" s="120"/>
      <c r="MRQ213" s="120"/>
      <c r="MRR213" s="120"/>
      <c r="MRS213" s="120"/>
      <c r="MRT213" s="120"/>
      <c r="MRU213" s="120"/>
      <c r="MRV213" s="120"/>
      <c r="MRW213" s="120"/>
      <c r="MRX213" s="120"/>
      <c r="MRY213" s="120"/>
      <c r="MRZ213" s="120"/>
      <c r="MSA213" s="120"/>
      <c r="MSB213" s="120"/>
      <c r="MSC213" s="120"/>
      <c r="MSD213" s="120"/>
      <c r="MSE213" s="120"/>
      <c r="MSF213" s="120"/>
      <c r="MSG213" s="120"/>
      <c r="MSH213" s="120"/>
      <c r="MSI213" s="120"/>
      <c r="MSJ213" s="120"/>
      <c r="MSK213" s="120"/>
      <c r="MSL213" s="120"/>
      <c r="MSM213" s="120"/>
      <c r="MSN213" s="120"/>
      <c r="MSO213" s="120"/>
      <c r="MSP213" s="120"/>
      <c r="MSQ213" s="120"/>
      <c r="MSR213" s="120"/>
      <c r="MSS213" s="120"/>
      <c r="MST213" s="120"/>
      <c r="MSU213" s="120"/>
      <c r="MSV213" s="120"/>
      <c r="MSW213" s="120"/>
      <c r="MSX213" s="120"/>
      <c r="MSY213" s="120"/>
      <c r="MSZ213" s="120"/>
      <c r="MTA213" s="120"/>
      <c r="MTB213" s="120"/>
      <c r="MTC213" s="120"/>
      <c r="MTD213" s="120"/>
      <c r="MTE213" s="120"/>
      <c r="MTF213" s="120"/>
      <c r="MTG213" s="120"/>
      <c r="MTH213" s="120"/>
      <c r="MTI213" s="120"/>
      <c r="MTJ213" s="120"/>
      <c r="MTK213" s="120"/>
      <c r="MTL213" s="120"/>
      <c r="MTM213" s="120"/>
      <c r="MTN213" s="120"/>
      <c r="MTO213" s="120"/>
      <c r="MTP213" s="120"/>
      <c r="MTQ213" s="120"/>
      <c r="MTR213" s="120"/>
      <c r="MTS213" s="120"/>
      <c r="MTT213" s="120"/>
      <c r="MTU213" s="120"/>
      <c r="MTV213" s="120"/>
      <c r="MTW213" s="120"/>
      <c r="MTX213" s="120"/>
      <c r="MTY213" s="120"/>
      <c r="MTZ213" s="120"/>
      <c r="MUA213" s="120"/>
      <c r="MUB213" s="120"/>
      <c r="MUC213" s="120"/>
      <c r="MUD213" s="120"/>
      <c r="MUE213" s="120"/>
      <c r="MUF213" s="120"/>
      <c r="MUG213" s="120"/>
      <c r="MUH213" s="120"/>
      <c r="MUI213" s="120"/>
      <c r="MUJ213" s="120"/>
      <c r="MUK213" s="120"/>
      <c r="MUL213" s="120"/>
      <c r="MUM213" s="120"/>
      <c r="MUN213" s="120"/>
      <c r="MUO213" s="120"/>
      <c r="MUP213" s="120"/>
      <c r="MUQ213" s="120"/>
      <c r="MUR213" s="120"/>
      <c r="MUS213" s="120"/>
      <c r="MUT213" s="120"/>
      <c r="MUU213" s="120"/>
      <c r="MUV213" s="120"/>
      <c r="MUW213" s="120"/>
      <c r="MUX213" s="120"/>
      <c r="MUY213" s="120"/>
      <c r="MUZ213" s="120"/>
      <c r="MVA213" s="120"/>
      <c r="MVB213" s="120"/>
      <c r="MVC213" s="120"/>
      <c r="MVD213" s="120"/>
      <c r="MVE213" s="120"/>
      <c r="MVF213" s="120"/>
      <c r="MVG213" s="120"/>
      <c r="MVH213" s="120"/>
      <c r="MVI213" s="120"/>
      <c r="MVJ213" s="120"/>
      <c r="MVK213" s="120"/>
      <c r="MVL213" s="120"/>
      <c r="MVM213" s="120"/>
      <c r="MVN213" s="120"/>
      <c r="MVO213" s="120"/>
      <c r="MVP213" s="120"/>
      <c r="MVQ213" s="120"/>
      <c r="MVR213" s="120"/>
      <c r="MVS213" s="120"/>
      <c r="MVT213" s="120"/>
      <c r="MVU213" s="120"/>
      <c r="MVV213" s="120"/>
      <c r="MVW213" s="120"/>
      <c r="MVX213" s="120"/>
      <c r="MVY213" s="120"/>
      <c r="MVZ213" s="120"/>
      <c r="MWA213" s="120"/>
      <c r="MWB213" s="120"/>
      <c r="MWC213" s="120"/>
      <c r="MWD213" s="120"/>
      <c r="MWE213" s="120"/>
      <c r="MWF213" s="120"/>
      <c r="MWG213" s="120"/>
      <c r="MWH213" s="120"/>
      <c r="MWI213" s="120"/>
      <c r="MWJ213" s="120"/>
      <c r="MWK213" s="120"/>
      <c r="MWL213" s="120"/>
      <c r="MWM213" s="120"/>
      <c r="MWN213" s="120"/>
      <c r="MWO213" s="120"/>
      <c r="MWP213" s="120"/>
      <c r="MWQ213" s="120"/>
      <c r="MWR213" s="120"/>
      <c r="MWS213" s="120"/>
      <c r="MWT213" s="120"/>
      <c r="MWU213" s="120"/>
      <c r="MWV213" s="120"/>
      <c r="MWW213" s="120"/>
      <c r="MWX213" s="120"/>
      <c r="MWY213" s="120"/>
      <c r="MWZ213" s="120"/>
      <c r="MXA213" s="120"/>
      <c r="MXB213" s="120"/>
      <c r="MXC213" s="120"/>
      <c r="MXD213" s="120"/>
      <c r="MXE213" s="120"/>
      <c r="MXF213" s="120"/>
      <c r="MXG213" s="120"/>
      <c r="MXH213" s="120"/>
      <c r="MXI213" s="120"/>
      <c r="MXJ213" s="120"/>
      <c r="MXK213" s="120"/>
      <c r="MXL213" s="120"/>
      <c r="MXM213" s="120"/>
      <c r="MXN213" s="120"/>
      <c r="MXO213" s="120"/>
      <c r="MXP213" s="120"/>
      <c r="MXQ213" s="120"/>
      <c r="MXR213" s="120"/>
      <c r="MXS213" s="120"/>
      <c r="MXT213" s="120"/>
      <c r="MXU213" s="120"/>
      <c r="MXV213" s="120"/>
      <c r="MXW213" s="120"/>
      <c r="MXX213" s="120"/>
      <c r="MXY213" s="120"/>
      <c r="MXZ213" s="120"/>
      <c r="MYA213" s="120"/>
      <c r="MYB213" s="120"/>
      <c r="MYC213" s="120"/>
      <c r="MYD213" s="120"/>
      <c r="MYE213" s="120"/>
      <c r="MYF213" s="120"/>
      <c r="MYG213" s="120"/>
      <c r="MYH213" s="120"/>
      <c r="MYI213" s="120"/>
      <c r="MYJ213" s="120"/>
      <c r="MYK213" s="120"/>
      <c r="MYL213" s="120"/>
      <c r="MYM213" s="120"/>
      <c r="MYN213" s="120"/>
      <c r="MYO213" s="120"/>
      <c r="MYP213" s="120"/>
      <c r="MYQ213" s="120"/>
      <c r="MYR213" s="120"/>
      <c r="MYS213" s="120"/>
      <c r="MYT213" s="120"/>
      <c r="MYU213" s="120"/>
      <c r="MYV213" s="120"/>
      <c r="MYW213" s="120"/>
      <c r="MYX213" s="120"/>
      <c r="MYY213" s="120"/>
      <c r="MYZ213" s="120"/>
      <c r="MZA213" s="120"/>
      <c r="MZB213" s="120"/>
      <c r="MZC213" s="120"/>
      <c r="MZD213" s="120"/>
      <c r="MZE213" s="120"/>
      <c r="MZF213" s="120"/>
      <c r="MZG213" s="120"/>
      <c r="MZH213" s="120"/>
      <c r="MZI213" s="120"/>
      <c r="MZJ213" s="120"/>
      <c r="MZK213" s="120"/>
      <c r="MZL213" s="120"/>
      <c r="MZM213" s="120"/>
      <c r="MZN213" s="120"/>
      <c r="MZO213" s="120"/>
      <c r="MZP213" s="120"/>
      <c r="MZQ213" s="120"/>
      <c r="MZR213" s="120"/>
      <c r="MZS213" s="120"/>
      <c r="MZT213" s="120"/>
      <c r="MZU213" s="120"/>
      <c r="MZV213" s="120"/>
      <c r="MZW213" s="120"/>
      <c r="MZX213" s="120"/>
      <c r="MZY213" s="120"/>
      <c r="MZZ213" s="120"/>
      <c r="NAA213" s="120"/>
      <c r="NAB213" s="120"/>
      <c r="NAC213" s="120"/>
      <c r="NAD213" s="120"/>
      <c r="NAE213" s="120"/>
      <c r="NAF213" s="120"/>
      <c r="NAG213" s="120"/>
      <c r="NAH213" s="120"/>
      <c r="NAI213" s="120"/>
      <c r="NAJ213" s="120"/>
      <c r="NAK213" s="120"/>
      <c r="NAL213" s="120"/>
      <c r="NAM213" s="120"/>
      <c r="NAN213" s="120"/>
      <c r="NAO213" s="120"/>
      <c r="NAP213" s="120"/>
      <c r="NAQ213" s="120"/>
      <c r="NAR213" s="120"/>
      <c r="NAS213" s="120"/>
      <c r="NAT213" s="120"/>
      <c r="NAU213" s="120"/>
      <c r="NAV213" s="120"/>
      <c r="NAW213" s="120"/>
      <c r="NAX213" s="120"/>
      <c r="NAY213" s="120"/>
      <c r="NAZ213" s="120"/>
      <c r="NBA213" s="120"/>
      <c r="NBB213" s="120"/>
      <c r="NBC213" s="120"/>
      <c r="NBD213" s="120"/>
      <c r="NBE213" s="120"/>
      <c r="NBF213" s="120"/>
      <c r="NBG213" s="120"/>
      <c r="NBH213" s="120"/>
      <c r="NBI213" s="120"/>
      <c r="NBJ213" s="120"/>
      <c r="NBK213" s="120"/>
      <c r="NBL213" s="120"/>
      <c r="NBM213" s="120"/>
      <c r="NBN213" s="120"/>
      <c r="NBO213" s="120"/>
      <c r="NBP213" s="120"/>
      <c r="NBQ213" s="120"/>
      <c r="NBR213" s="120"/>
      <c r="NBS213" s="120"/>
      <c r="NBT213" s="120"/>
      <c r="NBU213" s="120"/>
      <c r="NBV213" s="120"/>
      <c r="NBW213" s="120"/>
      <c r="NBX213" s="120"/>
      <c r="NBY213" s="120"/>
      <c r="NBZ213" s="120"/>
      <c r="NCA213" s="120"/>
      <c r="NCB213" s="120"/>
      <c r="NCC213" s="120"/>
      <c r="NCD213" s="120"/>
      <c r="NCE213" s="120"/>
      <c r="NCF213" s="120"/>
      <c r="NCG213" s="120"/>
      <c r="NCH213" s="120"/>
      <c r="NCI213" s="120"/>
      <c r="NCJ213" s="120"/>
      <c r="NCK213" s="120"/>
      <c r="NCL213" s="120"/>
      <c r="NCM213" s="120"/>
      <c r="NCN213" s="120"/>
      <c r="NCO213" s="120"/>
      <c r="NCP213" s="120"/>
      <c r="NCQ213" s="120"/>
      <c r="NCR213" s="120"/>
      <c r="NCS213" s="120"/>
      <c r="NCT213" s="120"/>
      <c r="NCU213" s="120"/>
      <c r="NCV213" s="120"/>
      <c r="NCW213" s="120"/>
      <c r="NCX213" s="120"/>
      <c r="NCY213" s="120"/>
      <c r="NCZ213" s="120"/>
      <c r="NDA213" s="120"/>
      <c r="NDB213" s="120"/>
      <c r="NDC213" s="120"/>
      <c r="NDD213" s="120"/>
      <c r="NDE213" s="120"/>
      <c r="NDF213" s="120"/>
      <c r="NDG213" s="120"/>
      <c r="NDH213" s="120"/>
      <c r="NDI213" s="120"/>
      <c r="NDJ213" s="120"/>
      <c r="NDK213" s="120"/>
      <c r="NDL213" s="120"/>
      <c r="NDM213" s="120"/>
      <c r="NDN213" s="120"/>
      <c r="NDO213" s="120"/>
      <c r="NDP213" s="120"/>
      <c r="NDQ213" s="120"/>
      <c r="NDR213" s="120"/>
      <c r="NDS213" s="120"/>
      <c r="NDT213" s="120"/>
      <c r="NDU213" s="120"/>
      <c r="NDV213" s="120"/>
      <c r="NDW213" s="120"/>
      <c r="NDX213" s="120"/>
      <c r="NDY213" s="120"/>
      <c r="NDZ213" s="120"/>
      <c r="NEA213" s="120"/>
      <c r="NEB213" s="120"/>
      <c r="NEC213" s="120"/>
      <c r="NED213" s="120"/>
      <c r="NEE213" s="120"/>
      <c r="NEF213" s="120"/>
      <c r="NEG213" s="120"/>
      <c r="NEH213" s="120"/>
      <c r="NEI213" s="120"/>
      <c r="NEJ213" s="120"/>
      <c r="NEK213" s="120"/>
      <c r="NEL213" s="120"/>
      <c r="NEM213" s="120"/>
      <c r="NEN213" s="120"/>
      <c r="NEO213" s="120"/>
      <c r="NEP213" s="120"/>
      <c r="NEQ213" s="120"/>
      <c r="NER213" s="120"/>
      <c r="NES213" s="120"/>
      <c r="NET213" s="120"/>
      <c r="NEU213" s="120"/>
      <c r="NEV213" s="120"/>
      <c r="NEW213" s="120"/>
      <c r="NEX213" s="120"/>
      <c r="NEY213" s="120"/>
      <c r="NEZ213" s="120"/>
      <c r="NFA213" s="120"/>
      <c r="NFB213" s="120"/>
      <c r="NFC213" s="120"/>
      <c r="NFD213" s="120"/>
      <c r="NFE213" s="120"/>
      <c r="NFF213" s="120"/>
      <c r="NFG213" s="120"/>
      <c r="NFH213" s="120"/>
      <c r="NFI213" s="120"/>
      <c r="NFJ213" s="120"/>
      <c r="NFK213" s="120"/>
      <c r="NFL213" s="120"/>
      <c r="NFM213" s="120"/>
      <c r="NFN213" s="120"/>
      <c r="NFO213" s="120"/>
      <c r="NFP213" s="120"/>
      <c r="NFQ213" s="120"/>
      <c r="NFR213" s="120"/>
      <c r="NFS213" s="120"/>
      <c r="NFT213" s="120"/>
      <c r="NFU213" s="120"/>
      <c r="NFV213" s="120"/>
      <c r="NFW213" s="120"/>
      <c r="NFX213" s="120"/>
      <c r="NFY213" s="120"/>
      <c r="NFZ213" s="120"/>
      <c r="NGA213" s="120"/>
      <c r="NGB213" s="120"/>
      <c r="NGC213" s="120"/>
      <c r="NGD213" s="120"/>
      <c r="NGE213" s="120"/>
      <c r="NGF213" s="120"/>
      <c r="NGG213" s="120"/>
      <c r="NGH213" s="120"/>
      <c r="NGI213" s="120"/>
      <c r="NGJ213" s="120"/>
      <c r="NGK213" s="120"/>
      <c r="NGL213" s="120"/>
      <c r="NGM213" s="120"/>
      <c r="NGN213" s="120"/>
      <c r="NGO213" s="120"/>
      <c r="NGP213" s="120"/>
      <c r="NGQ213" s="120"/>
      <c r="NGR213" s="120"/>
      <c r="NGS213" s="120"/>
      <c r="NGT213" s="120"/>
      <c r="NGU213" s="120"/>
      <c r="NGV213" s="120"/>
      <c r="NGW213" s="120"/>
      <c r="NGX213" s="120"/>
      <c r="NGY213" s="120"/>
      <c r="NGZ213" s="120"/>
      <c r="NHA213" s="120"/>
      <c r="NHB213" s="120"/>
      <c r="NHC213" s="120"/>
      <c r="NHD213" s="120"/>
      <c r="NHE213" s="120"/>
      <c r="NHF213" s="120"/>
      <c r="NHG213" s="120"/>
      <c r="NHH213" s="120"/>
      <c r="NHI213" s="120"/>
      <c r="NHJ213" s="120"/>
      <c r="NHK213" s="120"/>
      <c r="NHL213" s="120"/>
      <c r="NHM213" s="120"/>
      <c r="NHN213" s="120"/>
      <c r="NHO213" s="120"/>
      <c r="NHP213" s="120"/>
      <c r="NHQ213" s="120"/>
      <c r="NHR213" s="120"/>
      <c r="NHS213" s="120"/>
      <c r="NHT213" s="120"/>
      <c r="NHU213" s="120"/>
      <c r="NHV213" s="120"/>
      <c r="NHW213" s="120"/>
      <c r="NHX213" s="120"/>
      <c r="NHY213" s="120"/>
      <c r="NHZ213" s="120"/>
      <c r="NIA213" s="120"/>
      <c r="NIB213" s="120"/>
      <c r="NIC213" s="120"/>
      <c r="NID213" s="120"/>
      <c r="NIE213" s="120"/>
      <c r="NIF213" s="120"/>
      <c r="NIG213" s="120"/>
      <c r="NIH213" s="120"/>
      <c r="NII213" s="120"/>
      <c r="NIJ213" s="120"/>
      <c r="NIK213" s="120"/>
      <c r="NIL213" s="120"/>
      <c r="NIM213" s="120"/>
      <c r="NIN213" s="120"/>
      <c r="NIO213" s="120"/>
      <c r="NIP213" s="120"/>
      <c r="NIQ213" s="120"/>
      <c r="NIR213" s="120"/>
      <c r="NIS213" s="120"/>
      <c r="NIT213" s="120"/>
      <c r="NIU213" s="120"/>
      <c r="NIV213" s="120"/>
      <c r="NIW213" s="120"/>
      <c r="NIX213" s="120"/>
      <c r="NIY213" s="120"/>
      <c r="NIZ213" s="120"/>
      <c r="NJA213" s="120"/>
      <c r="NJB213" s="120"/>
      <c r="NJC213" s="120"/>
      <c r="NJD213" s="120"/>
      <c r="NJE213" s="120"/>
      <c r="NJF213" s="120"/>
      <c r="NJG213" s="120"/>
      <c r="NJH213" s="120"/>
      <c r="NJI213" s="120"/>
      <c r="NJJ213" s="120"/>
      <c r="NJK213" s="120"/>
      <c r="NJL213" s="120"/>
      <c r="NJM213" s="120"/>
      <c r="NJN213" s="120"/>
      <c r="NJO213" s="120"/>
      <c r="NJP213" s="120"/>
      <c r="NJQ213" s="120"/>
      <c r="NJR213" s="120"/>
      <c r="NJS213" s="120"/>
      <c r="NJT213" s="120"/>
      <c r="NJU213" s="120"/>
      <c r="NJV213" s="120"/>
      <c r="NJW213" s="120"/>
      <c r="NJX213" s="120"/>
      <c r="NJY213" s="120"/>
      <c r="NJZ213" s="120"/>
      <c r="NKA213" s="120"/>
      <c r="NKB213" s="120"/>
      <c r="NKC213" s="120"/>
      <c r="NKD213" s="120"/>
      <c r="NKE213" s="120"/>
      <c r="NKF213" s="120"/>
      <c r="NKG213" s="120"/>
      <c r="NKH213" s="120"/>
      <c r="NKI213" s="120"/>
      <c r="NKJ213" s="120"/>
      <c r="NKK213" s="120"/>
      <c r="NKL213" s="120"/>
      <c r="NKM213" s="120"/>
      <c r="NKN213" s="120"/>
      <c r="NKO213" s="120"/>
      <c r="NKP213" s="120"/>
      <c r="NKQ213" s="120"/>
      <c r="NKR213" s="120"/>
      <c r="NKS213" s="120"/>
      <c r="NKT213" s="120"/>
      <c r="NKU213" s="120"/>
      <c r="NKV213" s="120"/>
      <c r="NKW213" s="120"/>
      <c r="NKX213" s="120"/>
      <c r="NKY213" s="120"/>
      <c r="NKZ213" s="120"/>
      <c r="NLA213" s="120"/>
      <c r="NLB213" s="120"/>
      <c r="NLC213" s="120"/>
      <c r="NLD213" s="120"/>
      <c r="NLE213" s="120"/>
      <c r="NLF213" s="120"/>
      <c r="NLG213" s="120"/>
      <c r="NLH213" s="120"/>
      <c r="NLI213" s="120"/>
      <c r="NLJ213" s="120"/>
      <c r="NLK213" s="120"/>
      <c r="NLL213" s="120"/>
      <c r="NLM213" s="120"/>
      <c r="NLN213" s="120"/>
      <c r="NLO213" s="120"/>
      <c r="NLP213" s="120"/>
      <c r="NLQ213" s="120"/>
      <c r="NLR213" s="120"/>
      <c r="NLS213" s="120"/>
      <c r="NLT213" s="120"/>
      <c r="NLU213" s="120"/>
      <c r="NLV213" s="120"/>
      <c r="NLW213" s="120"/>
      <c r="NLX213" s="120"/>
      <c r="NLY213" s="120"/>
      <c r="NLZ213" s="120"/>
      <c r="NMA213" s="120"/>
      <c r="NMB213" s="120"/>
      <c r="NMC213" s="120"/>
      <c r="NMD213" s="120"/>
      <c r="NME213" s="120"/>
      <c r="NMF213" s="120"/>
      <c r="NMG213" s="120"/>
      <c r="NMH213" s="120"/>
      <c r="NMI213" s="120"/>
      <c r="NMJ213" s="120"/>
      <c r="NMK213" s="120"/>
      <c r="NML213" s="120"/>
      <c r="NMM213" s="120"/>
      <c r="NMN213" s="120"/>
      <c r="NMO213" s="120"/>
      <c r="NMP213" s="120"/>
      <c r="NMQ213" s="120"/>
      <c r="NMR213" s="120"/>
      <c r="NMS213" s="120"/>
      <c r="NMT213" s="120"/>
      <c r="NMU213" s="120"/>
      <c r="NMV213" s="120"/>
      <c r="NMW213" s="120"/>
      <c r="NMX213" s="120"/>
      <c r="NMY213" s="120"/>
      <c r="NMZ213" s="120"/>
      <c r="NNA213" s="120"/>
      <c r="NNB213" s="120"/>
      <c r="NNC213" s="120"/>
      <c r="NND213" s="120"/>
      <c r="NNE213" s="120"/>
      <c r="NNF213" s="120"/>
      <c r="NNG213" s="120"/>
      <c r="NNH213" s="120"/>
      <c r="NNI213" s="120"/>
      <c r="NNJ213" s="120"/>
      <c r="NNK213" s="120"/>
      <c r="NNL213" s="120"/>
      <c r="NNM213" s="120"/>
      <c r="NNN213" s="120"/>
      <c r="NNO213" s="120"/>
      <c r="NNP213" s="120"/>
      <c r="NNQ213" s="120"/>
      <c r="NNR213" s="120"/>
      <c r="NNS213" s="120"/>
      <c r="NNT213" s="120"/>
      <c r="NNU213" s="120"/>
      <c r="NNV213" s="120"/>
      <c r="NNW213" s="120"/>
      <c r="NNX213" s="120"/>
      <c r="NNY213" s="120"/>
      <c r="NNZ213" s="120"/>
      <c r="NOA213" s="120"/>
      <c r="NOB213" s="120"/>
      <c r="NOC213" s="120"/>
      <c r="NOD213" s="120"/>
      <c r="NOE213" s="120"/>
      <c r="NOF213" s="120"/>
      <c r="NOG213" s="120"/>
      <c r="NOH213" s="120"/>
      <c r="NOI213" s="120"/>
      <c r="NOJ213" s="120"/>
      <c r="NOK213" s="120"/>
      <c r="NOL213" s="120"/>
      <c r="NOM213" s="120"/>
      <c r="NON213" s="120"/>
      <c r="NOO213" s="120"/>
      <c r="NOP213" s="120"/>
      <c r="NOQ213" s="120"/>
      <c r="NOR213" s="120"/>
      <c r="NOS213" s="120"/>
      <c r="NOT213" s="120"/>
      <c r="NOU213" s="120"/>
      <c r="NOV213" s="120"/>
      <c r="NOW213" s="120"/>
      <c r="NOX213" s="120"/>
      <c r="NOY213" s="120"/>
      <c r="NOZ213" s="120"/>
      <c r="NPA213" s="120"/>
      <c r="NPB213" s="120"/>
      <c r="NPC213" s="120"/>
      <c r="NPD213" s="120"/>
      <c r="NPE213" s="120"/>
      <c r="NPF213" s="120"/>
      <c r="NPG213" s="120"/>
      <c r="NPH213" s="120"/>
      <c r="NPI213" s="120"/>
      <c r="NPJ213" s="120"/>
      <c r="NPK213" s="120"/>
      <c r="NPL213" s="120"/>
      <c r="NPM213" s="120"/>
      <c r="NPN213" s="120"/>
      <c r="NPO213" s="120"/>
      <c r="NPP213" s="120"/>
      <c r="NPQ213" s="120"/>
      <c r="NPR213" s="120"/>
      <c r="NPS213" s="120"/>
      <c r="NPT213" s="120"/>
      <c r="NPU213" s="120"/>
      <c r="NPV213" s="120"/>
      <c r="NPW213" s="120"/>
      <c r="NPX213" s="120"/>
      <c r="NPY213" s="120"/>
      <c r="NPZ213" s="120"/>
      <c r="NQA213" s="120"/>
      <c r="NQB213" s="120"/>
      <c r="NQC213" s="120"/>
      <c r="NQD213" s="120"/>
      <c r="NQE213" s="120"/>
      <c r="NQF213" s="120"/>
      <c r="NQG213" s="120"/>
      <c r="NQH213" s="120"/>
      <c r="NQI213" s="120"/>
      <c r="NQJ213" s="120"/>
      <c r="NQK213" s="120"/>
      <c r="NQL213" s="120"/>
      <c r="NQM213" s="120"/>
      <c r="NQN213" s="120"/>
      <c r="NQO213" s="120"/>
      <c r="NQP213" s="120"/>
      <c r="NQQ213" s="120"/>
      <c r="NQR213" s="120"/>
      <c r="NQS213" s="120"/>
      <c r="NQT213" s="120"/>
      <c r="NQU213" s="120"/>
      <c r="NQV213" s="120"/>
      <c r="NQW213" s="120"/>
      <c r="NQX213" s="120"/>
      <c r="NQY213" s="120"/>
      <c r="NQZ213" s="120"/>
      <c r="NRA213" s="120"/>
      <c r="NRB213" s="120"/>
      <c r="NRC213" s="120"/>
      <c r="NRD213" s="120"/>
      <c r="NRE213" s="120"/>
      <c r="NRF213" s="120"/>
      <c r="NRG213" s="120"/>
      <c r="NRH213" s="120"/>
      <c r="NRI213" s="120"/>
      <c r="NRJ213" s="120"/>
      <c r="NRK213" s="120"/>
      <c r="NRL213" s="120"/>
      <c r="NRM213" s="120"/>
      <c r="NRN213" s="120"/>
      <c r="NRO213" s="120"/>
      <c r="NRP213" s="120"/>
      <c r="NRQ213" s="120"/>
      <c r="NRR213" s="120"/>
      <c r="NRS213" s="120"/>
      <c r="NRT213" s="120"/>
      <c r="NRU213" s="120"/>
      <c r="NRV213" s="120"/>
      <c r="NRW213" s="120"/>
      <c r="NRX213" s="120"/>
      <c r="NRY213" s="120"/>
      <c r="NRZ213" s="120"/>
      <c r="NSA213" s="120"/>
      <c r="NSB213" s="120"/>
      <c r="NSC213" s="120"/>
      <c r="NSD213" s="120"/>
      <c r="NSE213" s="120"/>
      <c r="NSF213" s="120"/>
      <c r="NSG213" s="120"/>
      <c r="NSH213" s="120"/>
      <c r="NSI213" s="120"/>
      <c r="NSJ213" s="120"/>
      <c r="NSK213" s="120"/>
      <c r="NSL213" s="120"/>
      <c r="NSM213" s="120"/>
      <c r="NSN213" s="120"/>
      <c r="NSO213" s="120"/>
      <c r="NSP213" s="120"/>
      <c r="NSQ213" s="120"/>
      <c r="NSR213" s="120"/>
      <c r="NSS213" s="120"/>
      <c r="NST213" s="120"/>
      <c r="NSU213" s="120"/>
      <c r="NSV213" s="120"/>
      <c r="NSW213" s="120"/>
      <c r="NSX213" s="120"/>
      <c r="NSY213" s="120"/>
      <c r="NSZ213" s="120"/>
      <c r="NTA213" s="120"/>
      <c r="NTB213" s="120"/>
      <c r="NTC213" s="120"/>
      <c r="NTD213" s="120"/>
      <c r="NTE213" s="120"/>
      <c r="NTF213" s="120"/>
      <c r="NTG213" s="120"/>
      <c r="NTH213" s="120"/>
      <c r="NTI213" s="120"/>
      <c r="NTJ213" s="120"/>
      <c r="NTK213" s="120"/>
      <c r="NTL213" s="120"/>
      <c r="NTM213" s="120"/>
      <c r="NTN213" s="120"/>
      <c r="NTO213" s="120"/>
      <c r="NTP213" s="120"/>
      <c r="NTQ213" s="120"/>
      <c r="NTR213" s="120"/>
      <c r="NTS213" s="120"/>
      <c r="NTT213" s="120"/>
      <c r="NTU213" s="120"/>
      <c r="NTV213" s="120"/>
      <c r="NTW213" s="120"/>
      <c r="NTX213" s="120"/>
      <c r="NTY213" s="120"/>
      <c r="NTZ213" s="120"/>
      <c r="NUA213" s="120"/>
      <c r="NUB213" s="120"/>
      <c r="NUC213" s="120"/>
      <c r="NUD213" s="120"/>
      <c r="NUE213" s="120"/>
      <c r="NUF213" s="120"/>
      <c r="NUG213" s="120"/>
      <c r="NUH213" s="120"/>
      <c r="NUI213" s="120"/>
      <c r="NUJ213" s="120"/>
      <c r="NUK213" s="120"/>
      <c r="NUL213" s="120"/>
      <c r="NUM213" s="120"/>
      <c r="NUN213" s="120"/>
      <c r="NUO213" s="120"/>
      <c r="NUP213" s="120"/>
      <c r="NUQ213" s="120"/>
      <c r="NUR213" s="120"/>
      <c r="NUS213" s="120"/>
      <c r="NUT213" s="120"/>
      <c r="NUU213" s="120"/>
      <c r="NUV213" s="120"/>
      <c r="NUW213" s="120"/>
      <c r="NUX213" s="120"/>
      <c r="NUY213" s="120"/>
      <c r="NUZ213" s="120"/>
      <c r="NVA213" s="120"/>
      <c r="NVB213" s="120"/>
      <c r="NVC213" s="120"/>
      <c r="NVD213" s="120"/>
      <c r="NVE213" s="120"/>
      <c r="NVF213" s="120"/>
      <c r="NVG213" s="120"/>
      <c r="NVH213" s="120"/>
      <c r="NVI213" s="120"/>
      <c r="NVJ213" s="120"/>
      <c r="NVK213" s="120"/>
      <c r="NVL213" s="120"/>
      <c r="NVM213" s="120"/>
      <c r="NVN213" s="120"/>
      <c r="NVO213" s="120"/>
      <c r="NVP213" s="120"/>
      <c r="NVQ213" s="120"/>
      <c r="NVR213" s="120"/>
      <c r="NVS213" s="120"/>
      <c r="NVT213" s="120"/>
      <c r="NVU213" s="120"/>
      <c r="NVV213" s="120"/>
      <c r="NVW213" s="120"/>
      <c r="NVX213" s="120"/>
      <c r="NVY213" s="120"/>
      <c r="NVZ213" s="120"/>
      <c r="NWA213" s="120"/>
      <c r="NWB213" s="120"/>
      <c r="NWC213" s="120"/>
      <c r="NWD213" s="120"/>
      <c r="NWE213" s="120"/>
      <c r="NWF213" s="120"/>
      <c r="NWG213" s="120"/>
      <c r="NWH213" s="120"/>
      <c r="NWI213" s="120"/>
      <c r="NWJ213" s="120"/>
      <c r="NWK213" s="120"/>
      <c r="NWL213" s="120"/>
      <c r="NWM213" s="120"/>
      <c r="NWN213" s="120"/>
      <c r="NWO213" s="120"/>
      <c r="NWP213" s="120"/>
      <c r="NWQ213" s="120"/>
      <c r="NWR213" s="120"/>
      <c r="NWS213" s="120"/>
      <c r="NWT213" s="120"/>
      <c r="NWU213" s="120"/>
      <c r="NWV213" s="120"/>
      <c r="NWW213" s="120"/>
      <c r="NWX213" s="120"/>
      <c r="NWY213" s="120"/>
      <c r="NWZ213" s="120"/>
      <c r="NXA213" s="120"/>
      <c r="NXB213" s="120"/>
      <c r="NXC213" s="120"/>
      <c r="NXD213" s="120"/>
      <c r="NXE213" s="120"/>
      <c r="NXF213" s="120"/>
      <c r="NXG213" s="120"/>
      <c r="NXH213" s="120"/>
      <c r="NXI213" s="120"/>
      <c r="NXJ213" s="120"/>
      <c r="NXK213" s="120"/>
      <c r="NXL213" s="120"/>
      <c r="NXM213" s="120"/>
      <c r="NXN213" s="120"/>
      <c r="NXO213" s="120"/>
      <c r="NXP213" s="120"/>
      <c r="NXQ213" s="120"/>
      <c r="NXR213" s="120"/>
      <c r="NXS213" s="120"/>
      <c r="NXT213" s="120"/>
      <c r="NXU213" s="120"/>
      <c r="NXV213" s="120"/>
      <c r="NXW213" s="120"/>
      <c r="NXX213" s="120"/>
      <c r="NXY213" s="120"/>
      <c r="NXZ213" s="120"/>
      <c r="NYA213" s="120"/>
      <c r="NYB213" s="120"/>
      <c r="NYC213" s="120"/>
      <c r="NYD213" s="120"/>
      <c r="NYE213" s="120"/>
      <c r="NYF213" s="120"/>
      <c r="NYG213" s="120"/>
      <c r="NYH213" s="120"/>
      <c r="NYI213" s="120"/>
      <c r="NYJ213" s="120"/>
      <c r="NYK213" s="120"/>
      <c r="NYL213" s="120"/>
      <c r="NYM213" s="120"/>
      <c r="NYN213" s="120"/>
      <c r="NYO213" s="120"/>
      <c r="NYP213" s="120"/>
      <c r="NYQ213" s="120"/>
      <c r="NYR213" s="120"/>
      <c r="NYS213" s="120"/>
      <c r="NYT213" s="120"/>
      <c r="NYU213" s="120"/>
      <c r="NYV213" s="120"/>
      <c r="NYW213" s="120"/>
      <c r="NYX213" s="120"/>
      <c r="NYY213" s="120"/>
      <c r="NYZ213" s="120"/>
      <c r="NZA213" s="120"/>
      <c r="NZB213" s="120"/>
      <c r="NZC213" s="120"/>
      <c r="NZD213" s="120"/>
      <c r="NZE213" s="120"/>
      <c r="NZF213" s="120"/>
      <c r="NZG213" s="120"/>
      <c r="NZH213" s="120"/>
      <c r="NZI213" s="120"/>
      <c r="NZJ213" s="120"/>
      <c r="NZK213" s="120"/>
      <c r="NZL213" s="120"/>
      <c r="NZM213" s="120"/>
      <c r="NZN213" s="120"/>
      <c r="NZO213" s="120"/>
      <c r="NZP213" s="120"/>
      <c r="NZQ213" s="120"/>
      <c r="NZR213" s="120"/>
      <c r="NZS213" s="120"/>
      <c r="NZT213" s="120"/>
      <c r="NZU213" s="120"/>
      <c r="NZV213" s="120"/>
      <c r="NZW213" s="120"/>
      <c r="NZX213" s="120"/>
      <c r="NZY213" s="120"/>
      <c r="NZZ213" s="120"/>
      <c r="OAA213" s="120"/>
      <c r="OAB213" s="120"/>
      <c r="OAC213" s="120"/>
      <c r="OAD213" s="120"/>
      <c r="OAE213" s="120"/>
      <c r="OAF213" s="120"/>
      <c r="OAG213" s="120"/>
      <c r="OAH213" s="120"/>
      <c r="OAI213" s="120"/>
      <c r="OAJ213" s="120"/>
      <c r="OAK213" s="120"/>
      <c r="OAL213" s="120"/>
      <c r="OAM213" s="120"/>
      <c r="OAN213" s="120"/>
      <c r="OAO213" s="120"/>
      <c r="OAP213" s="120"/>
      <c r="OAQ213" s="120"/>
      <c r="OAR213" s="120"/>
      <c r="OAS213" s="120"/>
      <c r="OAT213" s="120"/>
      <c r="OAU213" s="120"/>
      <c r="OAV213" s="120"/>
      <c r="OAW213" s="120"/>
      <c r="OAX213" s="120"/>
      <c r="OAY213" s="120"/>
      <c r="OAZ213" s="120"/>
      <c r="OBA213" s="120"/>
      <c r="OBB213" s="120"/>
      <c r="OBC213" s="120"/>
      <c r="OBD213" s="120"/>
      <c r="OBE213" s="120"/>
      <c r="OBF213" s="120"/>
      <c r="OBG213" s="120"/>
      <c r="OBH213" s="120"/>
      <c r="OBI213" s="120"/>
      <c r="OBJ213" s="120"/>
      <c r="OBK213" s="120"/>
      <c r="OBL213" s="120"/>
      <c r="OBM213" s="120"/>
      <c r="OBN213" s="120"/>
      <c r="OBO213" s="120"/>
      <c r="OBP213" s="120"/>
      <c r="OBQ213" s="120"/>
      <c r="OBR213" s="120"/>
      <c r="OBS213" s="120"/>
      <c r="OBT213" s="120"/>
      <c r="OBU213" s="120"/>
      <c r="OBV213" s="120"/>
      <c r="OBW213" s="120"/>
      <c r="OBX213" s="120"/>
      <c r="OBY213" s="120"/>
      <c r="OBZ213" s="120"/>
      <c r="OCA213" s="120"/>
      <c r="OCB213" s="120"/>
      <c r="OCC213" s="120"/>
      <c r="OCD213" s="120"/>
      <c r="OCE213" s="120"/>
      <c r="OCF213" s="120"/>
      <c r="OCG213" s="120"/>
      <c r="OCH213" s="120"/>
      <c r="OCI213" s="120"/>
      <c r="OCJ213" s="120"/>
      <c r="OCK213" s="120"/>
      <c r="OCL213" s="120"/>
      <c r="OCM213" s="120"/>
      <c r="OCN213" s="120"/>
      <c r="OCO213" s="120"/>
      <c r="OCP213" s="120"/>
      <c r="OCQ213" s="120"/>
      <c r="OCR213" s="120"/>
      <c r="OCS213" s="120"/>
      <c r="OCT213" s="120"/>
      <c r="OCU213" s="120"/>
      <c r="OCV213" s="120"/>
      <c r="OCW213" s="120"/>
      <c r="OCX213" s="120"/>
      <c r="OCY213" s="120"/>
      <c r="OCZ213" s="120"/>
      <c r="ODA213" s="120"/>
      <c r="ODB213" s="120"/>
      <c r="ODC213" s="120"/>
      <c r="ODD213" s="120"/>
      <c r="ODE213" s="120"/>
      <c r="ODF213" s="120"/>
      <c r="ODG213" s="120"/>
      <c r="ODH213" s="120"/>
      <c r="ODI213" s="120"/>
      <c r="ODJ213" s="120"/>
      <c r="ODK213" s="120"/>
      <c r="ODL213" s="120"/>
      <c r="ODM213" s="120"/>
      <c r="ODN213" s="120"/>
      <c r="ODO213" s="120"/>
      <c r="ODP213" s="120"/>
      <c r="ODQ213" s="120"/>
      <c r="ODR213" s="120"/>
      <c r="ODS213" s="120"/>
      <c r="ODT213" s="120"/>
      <c r="ODU213" s="120"/>
      <c r="ODV213" s="120"/>
      <c r="ODW213" s="120"/>
      <c r="ODX213" s="120"/>
      <c r="ODY213" s="120"/>
      <c r="ODZ213" s="120"/>
      <c r="OEA213" s="120"/>
      <c r="OEB213" s="120"/>
      <c r="OEC213" s="120"/>
      <c r="OED213" s="120"/>
      <c r="OEE213" s="120"/>
      <c r="OEF213" s="120"/>
      <c r="OEG213" s="120"/>
      <c r="OEH213" s="120"/>
      <c r="OEI213" s="120"/>
      <c r="OEJ213" s="120"/>
      <c r="OEK213" s="120"/>
      <c r="OEL213" s="120"/>
      <c r="OEM213" s="120"/>
      <c r="OEN213" s="120"/>
      <c r="OEO213" s="120"/>
      <c r="OEP213" s="120"/>
      <c r="OEQ213" s="120"/>
      <c r="OER213" s="120"/>
      <c r="OES213" s="120"/>
      <c r="OET213" s="120"/>
      <c r="OEU213" s="120"/>
      <c r="OEV213" s="120"/>
      <c r="OEW213" s="120"/>
      <c r="OEX213" s="120"/>
      <c r="OEY213" s="120"/>
      <c r="OEZ213" s="120"/>
      <c r="OFA213" s="120"/>
      <c r="OFB213" s="120"/>
      <c r="OFC213" s="120"/>
      <c r="OFD213" s="120"/>
      <c r="OFE213" s="120"/>
      <c r="OFF213" s="120"/>
      <c r="OFG213" s="120"/>
      <c r="OFH213" s="120"/>
      <c r="OFI213" s="120"/>
      <c r="OFJ213" s="120"/>
      <c r="OFK213" s="120"/>
      <c r="OFL213" s="120"/>
      <c r="OFM213" s="120"/>
      <c r="OFN213" s="120"/>
      <c r="OFO213" s="120"/>
      <c r="OFP213" s="120"/>
      <c r="OFQ213" s="120"/>
      <c r="OFR213" s="120"/>
      <c r="OFS213" s="120"/>
      <c r="OFT213" s="120"/>
      <c r="OFU213" s="120"/>
      <c r="OFV213" s="120"/>
      <c r="OFW213" s="120"/>
      <c r="OFX213" s="120"/>
      <c r="OFY213" s="120"/>
      <c r="OFZ213" s="120"/>
      <c r="OGA213" s="120"/>
      <c r="OGB213" s="120"/>
      <c r="OGC213" s="120"/>
      <c r="OGD213" s="120"/>
      <c r="OGE213" s="120"/>
      <c r="OGF213" s="120"/>
      <c r="OGG213" s="120"/>
      <c r="OGH213" s="120"/>
      <c r="OGI213" s="120"/>
      <c r="OGJ213" s="120"/>
      <c r="OGK213" s="120"/>
      <c r="OGL213" s="120"/>
      <c r="OGM213" s="120"/>
      <c r="OGN213" s="120"/>
      <c r="OGO213" s="120"/>
      <c r="OGP213" s="120"/>
      <c r="OGQ213" s="120"/>
      <c r="OGR213" s="120"/>
      <c r="OGS213" s="120"/>
      <c r="OGT213" s="120"/>
      <c r="OGU213" s="120"/>
      <c r="OGV213" s="120"/>
      <c r="OGW213" s="120"/>
      <c r="OGX213" s="120"/>
      <c r="OGY213" s="120"/>
      <c r="OGZ213" s="120"/>
      <c r="OHA213" s="120"/>
      <c r="OHB213" s="120"/>
      <c r="OHC213" s="120"/>
      <c r="OHD213" s="120"/>
      <c r="OHE213" s="120"/>
      <c r="OHF213" s="120"/>
      <c r="OHG213" s="120"/>
      <c r="OHH213" s="120"/>
      <c r="OHI213" s="120"/>
      <c r="OHJ213" s="120"/>
      <c r="OHK213" s="120"/>
      <c r="OHL213" s="120"/>
      <c r="OHM213" s="120"/>
      <c r="OHN213" s="120"/>
      <c r="OHO213" s="120"/>
      <c r="OHP213" s="120"/>
      <c r="OHQ213" s="120"/>
      <c r="OHR213" s="120"/>
      <c r="OHS213" s="120"/>
      <c r="OHT213" s="120"/>
      <c r="OHU213" s="120"/>
      <c r="OHV213" s="120"/>
      <c r="OHW213" s="120"/>
      <c r="OHX213" s="120"/>
      <c r="OHY213" s="120"/>
      <c r="OHZ213" s="120"/>
      <c r="OIA213" s="120"/>
      <c r="OIB213" s="120"/>
      <c r="OIC213" s="120"/>
      <c r="OID213" s="120"/>
      <c r="OIE213" s="120"/>
      <c r="OIF213" s="120"/>
      <c r="OIG213" s="120"/>
      <c r="OIH213" s="120"/>
      <c r="OII213" s="120"/>
      <c r="OIJ213" s="120"/>
      <c r="OIK213" s="120"/>
      <c r="OIL213" s="120"/>
      <c r="OIM213" s="120"/>
      <c r="OIN213" s="120"/>
      <c r="OIO213" s="120"/>
      <c r="OIP213" s="120"/>
      <c r="OIQ213" s="120"/>
      <c r="OIR213" s="120"/>
      <c r="OIS213" s="120"/>
      <c r="OIT213" s="120"/>
      <c r="OIU213" s="120"/>
      <c r="OIV213" s="120"/>
      <c r="OIW213" s="120"/>
      <c r="OIX213" s="120"/>
      <c r="OIY213" s="120"/>
      <c r="OIZ213" s="120"/>
      <c r="OJA213" s="120"/>
      <c r="OJB213" s="120"/>
      <c r="OJC213" s="120"/>
      <c r="OJD213" s="120"/>
      <c r="OJE213" s="120"/>
      <c r="OJF213" s="120"/>
      <c r="OJG213" s="120"/>
      <c r="OJH213" s="120"/>
      <c r="OJI213" s="120"/>
      <c r="OJJ213" s="120"/>
      <c r="OJK213" s="120"/>
      <c r="OJL213" s="120"/>
      <c r="OJM213" s="120"/>
      <c r="OJN213" s="120"/>
      <c r="OJO213" s="120"/>
      <c r="OJP213" s="120"/>
      <c r="OJQ213" s="120"/>
      <c r="OJR213" s="120"/>
      <c r="OJS213" s="120"/>
      <c r="OJT213" s="120"/>
      <c r="OJU213" s="120"/>
      <c r="OJV213" s="120"/>
      <c r="OJW213" s="120"/>
      <c r="OJX213" s="120"/>
      <c r="OJY213" s="120"/>
      <c r="OJZ213" s="120"/>
      <c r="OKA213" s="120"/>
      <c r="OKB213" s="120"/>
      <c r="OKC213" s="120"/>
      <c r="OKD213" s="120"/>
      <c r="OKE213" s="120"/>
      <c r="OKF213" s="120"/>
      <c r="OKG213" s="120"/>
      <c r="OKH213" s="120"/>
      <c r="OKI213" s="120"/>
      <c r="OKJ213" s="120"/>
      <c r="OKK213" s="120"/>
      <c r="OKL213" s="120"/>
      <c r="OKM213" s="120"/>
      <c r="OKN213" s="120"/>
      <c r="OKO213" s="120"/>
      <c r="OKP213" s="120"/>
      <c r="OKQ213" s="120"/>
      <c r="OKR213" s="120"/>
      <c r="OKS213" s="120"/>
      <c r="OKT213" s="120"/>
      <c r="OKU213" s="120"/>
      <c r="OKV213" s="120"/>
      <c r="OKW213" s="120"/>
      <c r="OKX213" s="120"/>
      <c r="OKY213" s="120"/>
      <c r="OKZ213" s="120"/>
      <c r="OLA213" s="120"/>
      <c r="OLB213" s="120"/>
      <c r="OLC213" s="120"/>
      <c r="OLD213" s="120"/>
      <c r="OLE213" s="120"/>
      <c r="OLF213" s="120"/>
      <c r="OLG213" s="120"/>
      <c r="OLH213" s="120"/>
      <c r="OLI213" s="120"/>
      <c r="OLJ213" s="120"/>
      <c r="OLK213" s="120"/>
      <c r="OLL213" s="120"/>
      <c r="OLM213" s="120"/>
      <c r="OLN213" s="120"/>
      <c r="OLO213" s="120"/>
      <c r="OLP213" s="120"/>
      <c r="OLQ213" s="120"/>
      <c r="OLR213" s="120"/>
      <c r="OLS213" s="120"/>
      <c r="OLT213" s="120"/>
      <c r="OLU213" s="120"/>
      <c r="OLV213" s="120"/>
      <c r="OLW213" s="120"/>
      <c r="OLX213" s="120"/>
      <c r="OLY213" s="120"/>
      <c r="OLZ213" s="120"/>
      <c r="OMA213" s="120"/>
      <c r="OMB213" s="120"/>
      <c r="OMC213" s="120"/>
      <c r="OMD213" s="120"/>
      <c r="OME213" s="120"/>
      <c r="OMF213" s="120"/>
      <c r="OMG213" s="120"/>
      <c r="OMH213" s="120"/>
      <c r="OMI213" s="120"/>
      <c r="OMJ213" s="120"/>
      <c r="OMK213" s="120"/>
      <c r="OML213" s="120"/>
      <c r="OMM213" s="120"/>
      <c r="OMN213" s="120"/>
      <c r="OMO213" s="120"/>
      <c r="OMP213" s="120"/>
      <c r="OMQ213" s="120"/>
      <c r="OMR213" s="120"/>
      <c r="OMS213" s="120"/>
      <c r="OMT213" s="120"/>
      <c r="OMU213" s="120"/>
      <c r="OMV213" s="120"/>
      <c r="OMW213" s="120"/>
      <c r="OMX213" s="120"/>
      <c r="OMY213" s="120"/>
      <c r="OMZ213" s="120"/>
      <c r="ONA213" s="120"/>
      <c r="ONB213" s="120"/>
      <c r="ONC213" s="120"/>
      <c r="OND213" s="120"/>
      <c r="ONE213" s="120"/>
      <c r="ONF213" s="120"/>
      <c r="ONG213" s="120"/>
      <c r="ONH213" s="120"/>
      <c r="ONI213" s="120"/>
      <c r="ONJ213" s="120"/>
      <c r="ONK213" s="120"/>
      <c r="ONL213" s="120"/>
      <c r="ONM213" s="120"/>
      <c r="ONN213" s="120"/>
      <c r="ONO213" s="120"/>
      <c r="ONP213" s="120"/>
      <c r="ONQ213" s="120"/>
      <c r="ONR213" s="120"/>
      <c r="ONS213" s="120"/>
      <c r="ONT213" s="120"/>
      <c r="ONU213" s="120"/>
      <c r="ONV213" s="120"/>
      <c r="ONW213" s="120"/>
      <c r="ONX213" s="120"/>
      <c r="ONY213" s="120"/>
      <c r="ONZ213" s="120"/>
      <c r="OOA213" s="120"/>
      <c r="OOB213" s="120"/>
      <c r="OOC213" s="120"/>
      <c r="OOD213" s="120"/>
      <c r="OOE213" s="120"/>
      <c r="OOF213" s="120"/>
      <c r="OOG213" s="120"/>
      <c r="OOH213" s="120"/>
      <c r="OOI213" s="120"/>
      <c r="OOJ213" s="120"/>
      <c r="OOK213" s="120"/>
      <c r="OOL213" s="120"/>
      <c r="OOM213" s="120"/>
      <c r="OON213" s="120"/>
      <c r="OOO213" s="120"/>
      <c r="OOP213" s="120"/>
      <c r="OOQ213" s="120"/>
      <c r="OOR213" s="120"/>
      <c r="OOS213" s="120"/>
      <c r="OOT213" s="120"/>
      <c r="OOU213" s="120"/>
      <c r="OOV213" s="120"/>
      <c r="OOW213" s="120"/>
      <c r="OOX213" s="120"/>
      <c r="OOY213" s="120"/>
      <c r="OOZ213" s="120"/>
      <c r="OPA213" s="120"/>
      <c r="OPB213" s="120"/>
      <c r="OPC213" s="120"/>
      <c r="OPD213" s="120"/>
      <c r="OPE213" s="120"/>
      <c r="OPF213" s="120"/>
      <c r="OPG213" s="120"/>
      <c r="OPH213" s="120"/>
      <c r="OPI213" s="120"/>
      <c r="OPJ213" s="120"/>
      <c r="OPK213" s="120"/>
      <c r="OPL213" s="120"/>
      <c r="OPM213" s="120"/>
      <c r="OPN213" s="120"/>
      <c r="OPO213" s="120"/>
      <c r="OPP213" s="120"/>
      <c r="OPQ213" s="120"/>
      <c r="OPR213" s="120"/>
      <c r="OPS213" s="120"/>
      <c r="OPT213" s="120"/>
      <c r="OPU213" s="120"/>
      <c r="OPV213" s="120"/>
      <c r="OPW213" s="120"/>
      <c r="OPX213" s="120"/>
      <c r="OPY213" s="120"/>
      <c r="OPZ213" s="120"/>
      <c r="OQA213" s="120"/>
      <c r="OQB213" s="120"/>
      <c r="OQC213" s="120"/>
      <c r="OQD213" s="120"/>
      <c r="OQE213" s="120"/>
      <c r="OQF213" s="120"/>
      <c r="OQG213" s="120"/>
      <c r="OQH213" s="120"/>
      <c r="OQI213" s="120"/>
      <c r="OQJ213" s="120"/>
      <c r="OQK213" s="120"/>
      <c r="OQL213" s="120"/>
      <c r="OQM213" s="120"/>
      <c r="OQN213" s="120"/>
      <c r="OQO213" s="120"/>
      <c r="OQP213" s="120"/>
      <c r="OQQ213" s="120"/>
      <c r="OQR213" s="120"/>
      <c r="OQS213" s="120"/>
      <c r="OQT213" s="120"/>
      <c r="OQU213" s="120"/>
      <c r="OQV213" s="120"/>
      <c r="OQW213" s="120"/>
      <c r="OQX213" s="120"/>
      <c r="OQY213" s="120"/>
      <c r="OQZ213" s="120"/>
      <c r="ORA213" s="120"/>
      <c r="ORB213" s="120"/>
      <c r="ORC213" s="120"/>
      <c r="ORD213" s="120"/>
      <c r="ORE213" s="120"/>
      <c r="ORF213" s="120"/>
      <c r="ORG213" s="120"/>
      <c r="ORH213" s="120"/>
      <c r="ORI213" s="120"/>
      <c r="ORJ213" s="120"/>
      <c r="ORK213" s="120"/>
      <c r="ORL213" s="120"/>
      <c r="ORM213" s="120"/>
      <c r="ORN213" s="120"/>
      <c r="ORO213" s="120"/>
      <c r="ORP213" s="120"/>
      <c r="ORQ213" s="120"/>
      <c r="ORR213" s="120"/>
      <c r="ORS213" s="120"/>
      <c r="ORT213" s="120"/>
      <c r="ORU213" s="120"/>
      <c r="ORV213" s="120"/>
      <c r="ORW213" s="120"/>
      <c r="ORX213" s="120"/>
      <c r="ORY213" s="120"/>
      <c r="ORZ213" s="120"/>
      <c r="OSA213" s="120"/>
      <c r="OSB213" s="120"/>
      <c r="OSC213" s="120"/>
      <c r="OSD213" s="120"/>
      <c r="OSE213" s="120"/>
      <c r="OSF213" s="120"/>
      <c r="OSG213" s="120"/>
      <c r="OSH213" s="120"/>
      <c r="OSI213" s="120"/>
      <c r="OSJ213" s="120"/>
      <c r="OSK213" s="120"/>
      <c r="OSL213" s="120"/>
      <c r="OSM213" s="120"/>
      <c r="OSN213" s="120"/>
      <c r="OSO213" s="120"/>
      <c r="OSP213" s="120"/>
      <c r="OSQ213" s="120"/>
      <c r="OSR213" s="120"/>
      <c r="OSS213" s="120"/>
      <c r="OST213" s="120"/>
      <c r="OSU213" s="120"/>
      <c r="OSV213" s="120"/>
      <c r="OSW213" s="120"/>
      <c r="OSX213" s="120"/>
      <c r="OSY213" s="120"/>
      <c r="OSZ213" s="120"/>
      <c r="OTA213" s="120"/>
      <c r="OTB213" s="120"/>
      <c r="OTC213" s="120"/>
      <c r="OTD213" s="120"/>
      <c r="OTE213" s="120"/>
      <c r="OTF213" s="120"/>
      <c r="OTG213" s="120"/>
      <c r="OTH213" s="120"/>
      <c r="OTI213" s="120"/>
      <c r="OTJ213" s="120"/>
      <c r="OTK213" s="120"/>
      <c r="OTL213" s="120"/>
      <c r="OTM213" s="120"/>
      <c r="OTN213" s="120"/>
      <c r="OTO213" s="120"/>
      <c r="OTP213" s="120"/>
      <c r="OTQ213" s="120"/>
      <c r="OTR213" s="120"/>
      <c r="OTS213" s="120"/>
      <c r="OTT213" s="120"/>
      <c r="OTU213" s="120"/>
      <c r="OTV213" s="120"/>
      <c r="OTW213" s="120"/>
      <c r="OTX213" s="120"/>
      <c r="OTY213" s="120"/>
      <c r="OTZ213" s="120"/>
      <c r="OUA213" s="120"/>
      <c r="OUB213" s="120"/>
      <c r="OUC213" s="120"/>
      <c r="OUD213" s="120"/>
      <c r="OUE213" s="120"/>
      <c r="OUF213" s="120"/>
      <c r="OUG213" s="120"/>
      <c r="OUH213" s="120"/>
      <c r="OUI213" s="120"/>
      <c r="OUJ213" s="120"/>
      <c r="OUK213" s="120"/>
      <c r="OUL213" s="120"/>
      <c r="OUM213" s="120"/>
      <c r="OUN213" s="120"/>
      <c r="OUO213" s="120"/>
      <c r="OUP213" s="120"/>
      <c r="OUQ213" s="120"/>
      <c r="OUR213" s="120"/>
      <c r="OUS213" s="120"/>
      <c r="OUT213" s="120"/>
      <c r="OUU213" s="120"/>
      <c r="OUV213" s="120"/>
      <c r="OUW213" s="120"/>
      <c r="OUX213" s="120"/>
      <c r="OUY213" s="120"/>
      <c r="OUZ213" s="120"/>
      <c r="OVA213" s="120"/>
      <c r="OVB213" s="120"/>
      <c r="OVC213" s="120"/>
      <c r="OVD213" s="120"/>
      <c r="OVE213" s="120"/>
      <c r="OVF213" s="120"/>
      <c r="OVG213" s="120"/>
      <c r="OVH213" s="120"/>
      <c r="OVI213" s="120"/>
      <c r="OVJ213" s="120"/>
      <c r="OVK213" s="120"/>
      <c r="OVL213" s="120"/>
      <c r="OVM213" s="120"/>
      <c r="OVN213" s="120"/>
      <c r="OVO213" s="120"/>
      <c r="OVP213" s="120"/>
      <c r="OVQ213" s="120"/>
      <c r="OVR213" s="120"/>
      <c r="OVS213" s="120"/>
      <c r="OVT213" s="120"/>
      <c r="OVU213" s="120"/>
      <c r="OVV213" s="120"/>
      <c r="OVW213" s="120"/>
      <c r="OVX213" s="120"/>
      <c r="OVY213" s="120"/>
      <c r="OVZ213" s="120"/>
      <c r="OWA213" s="120"/>
      <c r="OWB213" s="120"/>
      <c r="OWC213" s="120"/>
      <c r="OWD213" s="120"/>
      <c r="OWE213" s="120"/>
      <c r="OWF213" s="120"/>
      <c r="OWG213" s="120"/>
      <c r="OWH213" s="120"/>
      <c r="OWI213" s="120"/>
      <c r="OWJ213" s="120"/>
      <c r="OWK213" s="120"/>
      <c r="OWL213" s="120"/>
      <c r="OWM213" s="120"/>
      <c r="OWN213" s="120"/>
      <c r="OWO213" s="120"/>
      <c r="OWP213" s="120"/>
      <c r="OWQ213" s="120"/>
      <c r="OWR213" s="120"/>
      <c r="OWS213" s="120"/>
      <c r="OWT213" s="120"/>
      <c r="OWU213" s="120"/>
      <c r="OWV213" s="120"/>
      <c r="OWW213" s="120"/>
      <c r="OWX213" s="120"/>
      <c r="OWY213" s="120"/>
      <c r="OWZ213" s="120"/>
      <c r="OXA213" s="120"/>
      <c r="OXB213" s="120"/>
      <c r="OXC213" s="120"/>
      <c r="OXD213" s="120"/>
      <c r="OXE213" s="120"/>
      <c r="OXF213" s="120"/>
      <c r="OXG213" s="120"/>
      <c r="OXH213" s="120"/>
      <c r="OXI213" s="120"/>
      <c r="OXJ213" s="120"/>
      <c r="OXK213" s="120"/>
      <c r="OXL213" s="120"/>
      <c r="OXM213" s="120"/>
      <c r="OXN213" s="120"/>
      <c r="OXO213" s="120"/>
      <c r="OXP213" s="120"/>
      <c r="OXQ213" s="120"/>
      <c r="OXR213" s="120"/>
      <c r="OXS213" s="120"/>
      <c r="OXT213" s="120"/>
      <c r="OXU213" s="120"/>
      <c r="OXV213" s="120"/>
      <c r="OXW213" s="120"/>
      <c r="OXX213" s="120"/>
      <c r="OXY213" s="120"/>
      <c r="OXZ213" s="120"/>
      <c r="OYA213" s="120"/>
      <c r="OYB213" s="120"/>
      <c r="OYC213" s="120"/>
      <c r="OYD213" s="120"/>
      <c r="OYE213" s="120"/>
      <c r="OYF213" s="120"/>
      <c r="OYG213" s="120"/>
      <c r="OYH213" s="120"/>
      <c r="OYI213" s="120"/>
      <c r="OYJ213" s="120"/>
      <c r="OYK213" s="120"/>
      <c r="OYL213" s="120"/>
      <c r="OYM213" s="120"/>
      <c r="OYN213" s="120"/>
      <c r="OYO213" s="120"/>
      <c r="OYP213" s="120"/>
      <c r="OYQ213" s="120"/>
      <c r="OYR213" s="120"/>
      <c r="OYS213" s="120"/>
      <c r="OYT213" s="120"/>
      <c r="OYU213" s="120"/>
      <c r="OYV213" s="120"/>
      <c r="OYW213" s="120"/>
      <c r="OYX213" s="120"/>
      <c r="OYY213" s="120"/>
      <c r="OYZ213" s="120"/>
      <c r="OZA213" s="120"/>
      <c r="OZB213" s="120"/>
      <c r="OZC213" s="120"/>
      <c r="OZD213" s="120"/>
      <c r="OZE213" s="120"/>
      <c r="OZF213" s="120"/>
      <c r="OZG213" s="120"/>
      <c r="OZH213" s="120"/>
      <c r="OZI213" s="120"/>
      <c r="OZJ213" s="120"/>
      <c r="OZK213" s="120"/>
      <c r="OZL213" s="120"/>
      <c r="OZM213" s="120"/>
      <c r="OZN213" s="120"/>
      <c r="OZO213" s="120"/>
      <c r="OZP213" s="120"/>
      <c r="OZQ213" s="120"/>
      <c r="OZR213" s="120"/>
      <c r="OZS213" s="120"/>
      <c r="OZT213" s="120"/>
      <c r="OZU213" s="120"/>
      <c r="OZV213" s="120"/>
      <c r="OZW213" s="120"/>
      <c r="OZX213" s="120"/>
      <c r="OZY213" s="120"/>
      <c r="OZZ213" s="120"/>
      <c r="PAA213" s="120"/>
      <c r="PAB213" s="120"/>
      <c r="PAC213" s="120"/>
      <c r="PAD213" s="120"/>
      <c r="PAE213" s="120"/>
      <c r="PAF213" s="120"/>
      <c r="PAG213" s="120"/>
      <c r="PAH213" s="120"/>
      <c r="PAI213" s="120"/>
      <c r="PAJ213" s="120"/>
      <c r="PAK213" s="120"/>
      <c r="PAL213" s="120"/>
      <c r="PAM213" s="120"/>
      <c r="PAN213" s="120"/>
      <c r="PAO213" s="120"/>
      <c r="PAP213" s="120"/>
      <c r="PAQ213" s="120"/>
      <c r="PAR213" s="120"/>
      <c r="PAS213" s="120"/>
      <c r="PAT213" s="120"/>
      <c r="PAU213" s="120"/>
      <c r="PAV213" s="120"/>
      <c r="PAW213" s="120"/>
      <c r="PAX213" s="120"/>
      <c r="PAY213" s="120"/>
      <c r="PAZ213" s="120"/>
      <c r="PBA213" s="120"/>
      <c r="PBB213" s="120"/>
      <c r="PBC213" s="120"/>
      <c r="PBD213" s="120"/>
      <c r="PBE213" s="120"/>
      <c r="PBF213" s="120"/>
      <c r="PBG213" s="120"/>
      <c r="PBH213" s="120"/>
      <c r="PBI213" s="120"/>
      <c r="PBJ213" s="120"/>
      <c r="PBK213" s="120"/>
      <c r="PBL213" s="120"/>
      <c r="PBM213" s="120"/>
      <c r="PBN213" s="120"/>
      <c r="PBO213" s="120"/>
      <c r="PBP213" s="120"/>
      <c r="PBQ213" s="120"/>
      <c r="PBR213" s="120"/>
      <c r="PBS213" s="120"/>
      <c r="PBT213" s="120"/>
      <c r="PBU213" s="120"/>
      <c r="PBV213" s="120"/>
      <c r="PBW213" s="120"/>
      <c r="PBX213" s="120"/>
      <c r="PBY213" s="120"/>
      <c r="PBZ213" s="120"/>
      <c r="PCA213" s="120"/>
      <c r="PCB213" s="120"/>
      <c r="PCC213" s="120"/>
      <c r="PCD213" s="120"/>
      <c r="PCE213" s="120"/>
      <c r="PCF213" s="120"/>
      <c r="PCG213" s="120"/>
      <c r="PCH213" s="120"/>
      <c r="PCI213" s="120"/>
      <c r="PCJ213" s="120"/>
      <c r="PCK213" s="120"/>
      <c r="PCL213" s="120"/>
      <c r="PCM213" s="120"/>
      <c r="PCN213" s="120"/>
      <c r="PCO213" s="120"/>
      <c r="PCP213" s="120"/>
      <c r="PCQ213" s="120"/>
      <c r="PCR213" s="120"/>
      <c r="PCS213" s="120"/>
      <c r="PCT213" s="120"/>
      <c r="PCU213" s="120"/>
      <c r="PCV213" s="120"/>
      <c r="PCW213" s="120"/>
      <c r="PCX213" s="120"/>
      <c r="PCY213" s="120"/>
      <c r="PCZ213" s="120"/>
      <c r="PDA213" s="120"/>
      <c r="PDB213" s="120"/>
      <c r="PDC213" s="120"/>
      <c r="PDD213" s="120"/>
      <c r="PDE213" s="120"/>
      <c r="PDF213" s="120"/>
      <c r="PDG213" s="120"/>
      <c r="PDH213" s="120"/>
      <c r="PDI213" s="120"/>
      <c r="PDJ213" s="120"/>
      <c r="PDK213" s="120"/>
      <c r="PDL213" s="120"/>
      <c r="PDM213" s="120"/>
      <c r="PDN213" s="120"/>
      <c r="PDO213" s="120"/>
      <c r="PDP213" s="120"/>
      <c r="PDQ213" s="120"/>
      <c r="PDR213" s="120"/>
      <c r="PDS213" s="120"/>
      <c r="PDT213" s="120"/>
      <c r="PDU213" s="120"/>
      <c r="PDV213" s="120"/>
      <c r="PDW213" s="120"/>
      <c r="PDX213" s="120"/>
      <c r="PDY213" s="120"/>
      <c r="PDZ213" s="120"/>
      <c r="PEA213" s="120"/>
      <c r="PEB213" s="120"/>
      <c r="PEC213" s="120"/>
      <c r="PED213" s="120"/>
      <c r="PEE213" s="120"/>
      <c r="PEF213" s="120"/>
      <c r="PEG213" s="120"/>
      <c r="PEH213" s="120"/>
      <c r="PEI213" s="120"/>
      <c r="PEJ213" s="120"/>
      <c r="PEK213" s="120"/>
      <c r="PEL213" s="120"/>
      <c r="PEM213" s="120"/>
      <c r="PEN213" s="120"/>
      <c r="PEO213" s="120"/>
      <c r="PEP213" s="120"/>
      <c r="PEQ213" s="120"/>
      <c r="PER213" s="120"/>
      <c r="PES213" s="120"/>
      <c r="PET213" s="120"/>
      <c r="PEU213" s="120"/>
      <c r="PEV213" s="120"/>
      <c r="PEW213" s="120"/>
      <c r="PEX213" s="120"/>
      <c r="PEY213" s="120"/>
      <c r="PEZ213" s="120"/>
      <c r="PFA213" s="120"/>
      <c r="PFB213" s="120"/>
      <c r="PFC213" s="120"/>
      <c r="PFD213" s="120"/>
      <c r="PFE213" s="120"/>
      <c r="PFF213" s="120"/>
      <c r="PFG213" s="120"/>
      <c r="PFH213" s="120"/>
      <c r="PFI213" s="120"/>
      <c r="PFJ213" s="120"/>
      <c r="PFK213" s="120"/>
      <c r="PFL213" s="120"/>
      <c r="PFM213" s="120"/>
      <c r="PFN213" s="120"/>
      <c r="PFO213" s="120"/>
      <c r="PFP213" s="120"/>
      <c r="PFQ213" s="120"/>
      <c r="PFR213" s="120"/>
      <c r="PFS213" s="120"/>
      <c r="PFT213" s="120"/>
      <c r="PFU213" s="120"/>
      <c r="PFV213" s="120"/>
      <c r="PFW213" s="120"/>
      <c r="PFX213" s="120"/>
      <c r="PFY213" s="120"/>
      <c r="PFZ213" s="120"/>
      <c r="PGA213" s="120"/>
      <c r="PGB213" s="120"/>
      <c r="PGC213" s="120"/>
      <c r="PGD213" s="120"/>
      <c r="PGE213" s="120"/>
      <c r="PGF213" s="120"/>
      <c r="PGG213" s="120"/>
      <c r="PGH213" s="120"/>
      <c r="PGI213" s="120"/>
      <c r="PGJ213" s="120"/>
      <c r="PGK213" s="120"/>
      <c r="PGL213" s="120"/>
      <c r="PGM213" s="120"/>
      <c r="PGN213" s="120"/>
      <c r="PGO213" s="120"/>
      <c r="PGP213" s="120"/>
      <c r="PGQ213" s="120"/>
      <c r="PGR213" s="120"/>
      <c r="PGS213" s="120"/>
      <c r="PGT213" s="120"/>
      <c r="PGU213" s="120"/>
      <c r="PGV213" s="120"/>
      <c r="PGW213" s="120"/>
      <c r="PGX213" s="120"/>
      <c r="PGY213" s="120"/>
      <c r="PGZ213" s="120"/>
      <c r="PHA213" s="120"/>
      <c r="PHB213" s="120"/>
      <c r="PHC213" s="120"/>
      <c r="PHD213" s="120"/>
      <c r="PHE213" s="120"/>
      <c r="PHF213" s="120"/>
      <c r="PHG213" s="120"/>
      <c r="PHH213" s="120"/>
      <c r="PHI213" s="120"/>
      <c r="PHJ213" s="120"/>
      <c r="PHK213" s="120"/>
      <c r="PHL213" s="120"/>
      <c r="PHM213" s="120"/>
      <c r="PHN213" s="120"/>
      <c r="PHO213" s="120"/>
      <c r="PHP213" s="120"/>
      <c r="PHQ213" s="120"/>
      <c r="PHR213" s="120"/>
      <c r="PHS213" s="120"/>
      <c r="PHT213" s="120"/>
      <c r="PHU213" s="120"/>
      <c r="PHV213" s="120"/>
      <c r="PHW213" s="120"/>
      <c r="PHX213" s="120"/>
      <c r="PHY213" s="120"/>
      <c r="PHZ213" s="120"/>
      <c r="PIA213" s="120"/>
      <c r="PIB213" s="120"/>
      <c r="PIC213" s="120"/>
      <c r="PID213" s="120"/>
      <c r="PIE213" s="120"/>
      <c r="PIF213" s="120"/>
      <c r="PIG213" s="120"/>
      <c r="PIH213" s="120"/>
      <c r="PII213" s="120"/>
      <c r="PIJ213" s="120"/>
      <c r="PIK213" s="120"/>
      <c r="PIL213" s="120"/>
      <c r="PIM213" s="120"/>
      <c r="PIN213" s="120"/>
      <c r="PIO213" s="120"/>
      <c r="PIP213" s="120"/>
      <c r="PIQ213" s="120"/>
      <c r="PIR213" s="120"/>
      <c r="PIS213" s="120"/>
      <c r="PIT213" s="120"/>
      <c r="PIU213" s="120"/>
      <c r="PIV213" s="120"/>
      <c r="PIW213" s="120"/>
      <c r="PIX213" s="120"/>
      <c r="PIY213" s="120"/>
      <c r="PIZ213" s="120"/>
      <c r="PJA213" s="120"/>
      <c r="PJB213" s="120"/>
      <c r="PJC213" s="120"/>
      <c r="PJD213" s="120"/>
      <c r="PJE213" s="120"/>
      <c r="PJF213" s="120"/>
      <c r="PJG213" s="120"/>
      <c r="PJH213" s="120"/>
      <c r="PJI213" s="120"/>
      <c r="PJJ213" s="120"/>
      <c r="PJK213" s="120"/>
      <c r="PJL213" s="120"/>
      <c r="PJM213" s="120"/>
      <c r="PJN213" s="120"/>
      <c r="PJO213" s="120"/>
      <c r="PJP213" s="120"/>
      <c r="PJQ213" s="120"/>
      <c r="PJR213" s="120"/>
      <c r="PJS213" s="120"/>
      <c r="PJT213" s="120"/>
      <c r="PJU213" s="120"/>
      <c r="PJV213" s="120"/>
      <c r="PJW213" s="120"/>
      <c r="PJX213" s="120"/>
      <c r="PJY213" s="120"/>
      <c r="PJZ213" s="120"/>
      <c r="PKA213" s="120"/>
      <c r="PKB213" s="120"/>
      <c r="PKC213" s="120"/>
      <c r="PKD213" s="120"/>
      <c r="PKE213" s="120"/>
      <c r="PKF213" s="120"/>
      <c r="PKG213" s="120"/>
      <c r="PKH213" s="120"/>
      <c r="PKI213" s="120"/>
      <c r="PKJ213" s="120"/>
      <c r="PKK213" s="120"/>
      <c r="PKL213" s="120"/>
      <c r="PKM213" s="120"/>
      <c r="PKN213" s="120"/>
      <c r="PKO213" s="120"/>
      <c r="PKP213" s="120"/>
      <c r="PKQ213" s="120"/>
      <c r="PKR213" s="120"/>
      <c r="PKS213" s="120"/>
      <c r="PKT213" s="120"/>
      <c r="PKU213" s="120"/>
      <c r="PKV213" s="120"/>
      <c r="PKW213" s="120"/>
      <c r="PKX213" s="120"/>
      <c r="PKY213" s="120"/>
      <c r="PKZ213" s="120"/>
      <c r="PLA213" s="120"/>
      <c r="PLB213" s="120"/>
      <c r="PLC213" s="120"/>
      <c r="PLD213" s="120"/>
      <c r="PLE213" s="120"/>
      <c r="PLF213" s="120"/>
      <c r="PLG213" s="120"/>
      <c r="PLH213" s="120"/>
      <c r="PLI213" s="120"/>
      <c r="PLJ213" s="120"/>
      <c r="PLK213" s="120"/>
      <c r="PLL213" s="120"/>
      <c r="PLM213" s="120"/>
      <c r="PLN213" s="120"/>
      <c r="PLO213" s="120"/>
      <c r="PLP213" s="120"/>
      <c r="PLQ213" s="120"/>
      <c r="PLR213" s="120"/>
      <c r="PLS213" s="120"/>
      <c r="PLT213" s="120"/>
      <c r="PLU213" s="120"/>
      <c r="PLV213" s="120"/>
      <c r="PLW213" s="120"/>
      <c r="PLX213" s="120"/>
      <c r="PLY213" s="120"/>
      <c r="PLZ213" s="120"/>
      <c r="PMA213" s="120"/>
      <c r="PMB213" s="120"/>
      <c r="PMC213" s="120"/>
      <c r="PMD213" s="120"/>
      <c r="PME213" s="120"/>
      <c r="PMF213" s="120"/>
      <c r="PMG213" s="120"/>
      <c r="PMH213" s="120"/>
      <c r="PMI213" s="120"/>
      <c r="PMJ213" s="120"/>
      <c r="PMK213" s="120"/>
      <c r="PML213" s="120"/>
      <c r="PMM213" s="120"/>
      <c r="PMN213" s="120"/>
      <c r="PMO213" s="120"/>
      <c r="PMP213" s="120"/>
      <c r="PMQ213" s="120"/>
      <c r="PMR213" s="120"/>
      <c r="PMS213" s="120"/>
      <c r="PMT213" s="120"/>
      <c r="PMU213" s="120"/>
      <c r="PMV213" s="120"/>
      <c r="PMW213" s="120"/>
      <c r="PMX213" s="120"/>
      <c r="PMY213" s="120"/>
      <c r="PMZ213" s="120"/>
      <c r="PNA213" s="120"/>
      <c r="PNB213" s="120"/>
      <c r="PNC213" s="120"/>
      <c r="PND213" s="120"/>
      <c r="PNE213" s="120"/>
      <c r="PNF213" s="120"/>
      <c r="PNG213" s="120"/>
      <c r="PNH213" s="120"/>
      <c r="PNI213" s="120"/>
      <c r="PNJ213" s="120"/>
      <c r="PNK213" s="120"/>
      <c r="PNL213" s="120"/>
      <c r="PNM213" s="120"/>
      <c r="PNN213" s="120"/>
      <c r="PNO213" s="120"/>
      <c r="PNP213" s="120"/>
      <c r="PNQ213" s="120"/>
      <c r="PNR213" s="120"/>
      <c r="PNS213" s="120"/>
      <c r="PNT213" s="120"/>
      <c r="PNU213" s="120"/>
      <c r="PNV213" s="120"/>
      <c r="PNW213" s="120"/>
      <c r="PNX213" s="120"/>
      <c r="PNY213" s="120"/>
      <c r="PNZ213" s="120"/>
      <c r="POA213" s="120"/>
      <c r="POB213" s="120"/>
      <c r="POC213" s="120"/>
      <c r="POD213" s="120"/>
      <c r="POE213" s="120"/>
      <c r="POF213" s="120"/>
      <c r="POG213" s="120"/>
      <c r="POH213" s="120"/>
      <c r="POI213" s="120"/>
      <c r="POJ213" s="120"/>
      <c r="POK213" s="120"/>
      <c r="POL213" s="120"/>
      <c r="POM213" s="120"/>
      <c r="PON213" s="120"/>
      <c r="POO213" s="120"/>
      <c r="POP213" s="120"/>
      <c r="POQ213" s="120"/>
      <c r="POR213" s="120"/>
      <c r="POS213" s="120"/>
      <c r="POT213" s="120"/>
      <c r="POU213" s="120"/>
      <c r="POV213" s="120"/>
      <c r="POW213" s="120"/>
      <c r="POX213" s="120"/>
      <c r="POY213" s="120"/>
      <c r="POZ213" s="120"/>
      <c r="PPA213" s="120"/>
      <c r="PPB213" s="120"/>
      <c r="PPC213" s="120"/>
      <c r="PPD213" s="120"/>
      <c r="PPE213" s="120"/>
      <c r="PPF213" s="120"/>
      <c r="PPG213" s="120"/>
      <c r="PPH213" s="120"/>
      <c r="PPI213" s="120"/>
      <c r="PPJ213" s="120"/>
      <c r="PPK213" s="120"/>
      <c r="PPL213" s="120"/>
      <c r="PPM213" s="120"/>
      <c r="PPN213" s="120"/>
      <c r="PPO213" s="120"/>
      <c r="PPP213" s="120"/>
      <c r="PPQ213" s="120"/>
      <c r="PPR213" s="120"/>
      <c r="PPS213" s="120"/>
      <c r="PPT213" s="120"/>
      <c r="PPU213" s="120"/>
      <c r="PPV213" s="120"/>
      <c r="PPW213" s="120"/>
      <c r="PPX213" s="120"/>
      <c r="PPY213" s="120"/>
      <c r="PPZ213" s="120"/>
      <c r="PQA213" s="120"/>
      <c r="PQB213" s="120"/>
      <c r="PQC213" s="120"/>
      <c r="PQD213" s="120"/>
      <c r="PQE213" s="120"/>
      <c r="PQF213" s="120"/>
      <c r="PQG213" s="120"/>
      <c r="PQH213" s="120"/>
      <c r="PQI213" s="120"/>
      <c r="PQJ213" s="120"/>
      <c r="PQK213" s="120"/>
      <c r="PQL213" s="120"/>
      <c r="PQM213" s="120"/>
      <c r="PQN213" s="120"/>
      <c r="PQO213" s="120"/>
      <c r="PQP213" s="120"/>
      <c r="PQQ213" s="120"/>
      <c r="PQR213" s="120"/>
      <c r="PQS213" s="120"/>
      <c r="PQT213" s="120"/>
      <c r="PQU213" s="120"/>
      <c r="PQV213" s="120"/>
      <c r="PQW213" s="120"/>
      <c r="PQX213" s="120"/>
      <c r="PQY213" s="120"/>
      <c r="PQZ213" s="120"/>
      <c r="PRA213" s="120"/>
      <c r="PRB213" s="120"/>
      <c r="PRC213" s="120"/>
      <c r="PRD213" s="120"/>
      <c r="PRE213" s="120"/>
      <c r="PRF213" s="120"/>
      <c r="PRG213" s="120"/>
      <c r="PRH213" s="120"/>
      <c r="PRI213" s="120"/>
      <c r="PRJ213" s="120"/>
      <c r="PRK213" s="120"/>
      <c r="PRL213" s="120"/>
      <c r="PRM213" s="120"/>
      <c r="PRN213" s="120"/>
      <c r="PRO213" s="120"/>
      <c r="PRP213" s="120"/>
      <c r="PRQ213" s="120"/>
      <c r="PRR213" s="120"/>
      <c r="PRS213" s="120"/>
      <c r="PRT213" s="120"/>
      <c r="PRU213" s="120"/>
      <c r="PRV213" s="120"/>
      <c r="PRW213" s="120"/>
      <c r="PRX213" s="120"/>
      <c r="PRY213" s="120"/>
      <c r="PRZ213" s="120"/>
      <c r="PSA213" s="120"/>
      <c r="PSB213" s="120"/>
      <c r="PSC213" s="120"/>
      <c r="PSD213" s="120"/>
      <c r="PSE213" s="120"/>
      <c r="PSF213" s="120"/>
      <c r="PSG213" s="120"/>
      <c r="PSH213" s="120"/>
      <c r="PSI213" s="120"/>
      <c r="PSJ213" s="120"/>
      <c r="PSK213" s="120"/>
      <c r="PSL213" s="120"/>
      <c r="PSM213" s="120"/>
      <c r="PSN213" s="120"/>
      <c r="PSO213" s="120"/>
      <c r="PSP213" s="120"/>
      <c r="PSQ213" s="120"/>
      <c r="PSR213" s="120"/>
      <c r="PSS213" s="120"/>
      <c r="PST213" s="120"/>
      <c r="PSU213" s="120"/>
      <c r="PSV213" s="120"/>
      <c r="PSW213" s="120"/>
      <c r="PSX213" s="120"/>
      <c r="PSY213" s="120"/>
      <c r="PSZ213" s="120"/>
      <c r="PTA213" s="120"/>
      <c r="PTB213" s="120"/>
      <c r="PTC213" s="120"/>
      <c r="PTD213" s="120"/>
      <c r="PTE213" s="120"/>
      <c r="PTF213" s="120"/>
      <c r="PTG213" s="120"/>
      <c r="PTH213" s="120"/>
      <c r="PTI213" s="120"/>
      <c r="PTJ213" s="120"/>
      <c r="PTK213" s="120"/>
      <c r="PTL213" s="120"/>
      <c r="PTM213" s="120"/>
      <c r="PTN213" s="120"/>
      <c r="PTO213" s="120"/>
      <c r="PTP213" s="120"/>
      <c r="PTQ213" s="120"/>
      <c r="PTR213" s="120"/>
      <c r="PTS213" s="120"/>
      <c r="PTT213" s="120"/>
      <c r="PTU213" s="120"/>
      <c r="PTV213" s="120"/>
      <c r="PTW213" s="120"/>
      <c r="PTX213" s="120"/>
      <c r="PTY213" s="120"/>
      <c r="PTZ213" s="120"/>
      <c r="PUA213" s="120"/>
      <c r="PUB213" s="120"/>
      <c r="PUC213" s="120"/>
      <c r="PUD213" s="120"/>
      <c r="PUE213" s="120"/>
      <c r="PUF213" s="120"/>
      <c r="PUG213" s="120"/>
      <c r="PUH213" s="120"/>
      <c r="PUI213" s="120"/>
      <c r="PUJ213" s="120"/>
      <c r="PUK213" s="120"/>
      <c r="PUL213" s="120"/>
      <c r="PUM213" s="120"/>
      <c r="PUN213" s="120"/>
      <c r="PUO213" s="120"/>
      <c r="PUP213" s="120"/>
      <c r="PUQ213" s="120"/>
      <c r="PUR213" s="120"/>
      <c r="PUS213" s="120"/>
      <c r="PUT213" s="120"/>
      <c r="PUU213" s="120"/>
      <c r="PUV213" s="120"/>
      <c r="PUW213" s="120"/>
      <c r="PUX213" s="120"/>
      <c r="PUY213" s="120"/>
      <c r="PUZ213" s="120"/>
      <c r="PVA213" s="120"/>
      <c r="PVB213" s="120"/>
      <c r="PVC213" s="120"/>
      <c r="PVD213" s="120"/>
      <c r="PVE213" s="120"/>
      <c r="PVF213" s="120"/>
      <c r="PVG213" s="120"/>
      <c r="PVH213" s="120"/>
      <c r="PVI213" s="120"/>
      <c r="PVJ213" s="120"/>
      <c r="PVK213" s="120"/>
      <c r="PVL213" s="120"/>
      <c r="PVM213" s="120"/>
      <c r="PVN213" s="120"/>
      <c r="PVO213" s="120"/>
      <c r="PVP213" s="120"/>
      <c r="PVQ213" s="120"/>
      <c r="PVR213" s="120"/>
      <c r="PVS213" s="120"/>
      <c r="PVT213" s="120"/>
      <c r="PVU213" s="120"/>
      <c r="PVV213" s="120"/>
      <c r="PVW213" s="120"/>
      <c r="PVX213" s="120"/>
      <c r="PVY213" s="120"/>
      <c r="PVZ213" s="120"/>
      <c r="PWA213" s="120"/>
      <c r="PWB213" s="120"/>
      <c r="PWC213" s="120"/>
      <c r="PWD213" s="120"/>
      <c r="PWE213" s="120"/>
      <c r="PWF213" s="120"/>
      <c r="PWG213" s="120"/>
      <c r="PWH213" s="120"/>
      <c r="PWI213" s="120"/>
      <c r="PWJ213" s="120"/>
      <c r="PWK213" s="120"/>
      <c r="PWL213" s="120"/>
      <c r="PWM213" s="120"/>
      <c r="PWN213" s="120"/>
      <c r="PWO213" s="120"/>
      <c r="PWP213" s="120"/>
      <c r="PWQ213" s="120"/>
      <c r="PWR213" s="120"/>
      <c r="PWS213" s="120"/>
      <c r="PWT213" s="120"/>
      <c r="PWU213" s="120"/>
      <c r="PWV213" s="120"/>
      <c r="PWW213" s="120"/>
      <c r="PWX213" s="120"/>
      <c r="PWY213" s="120"/>
      <c r="PWZ213" s="120"/>
      <c r="PXA213" s="120"/>
      <c r="PXB213" s="120"/>
      <c r="PXC213" s="120"/>
      <c r="PXD213" s="120"/>
      <c r="PXE213" s="120"/>
      <c r="PXF213" s="120"/>
      <c r="PXG213" s="120"/>
      <c r="PXH213" s="120"/>
      <c r="PXI213" s="120"/>
      <c r="PXJ213" s="120"/>
      <c r="PXK213" s="120"/>
      <c r="PXL213" s="120"/>
      <c r="PXM213" s="120"/>
      <c r="PXN213" s="120"/>
      <c r="PXO213" s="120"/>
      <c r="PXP213" s="120"/>
      <c r="PXQ213" s="120"/>
      <c r="PXR213" s="120"/>
      <c r="PXS213" s="120"/>
      <c r="PXT213" s="120"/>
      <c r="PXU213" s="120"/>
      <c r="PXV213" s="120"/>
      <c r="PXW213" s="120"/>
      <c r="PXX213" s="120"/>
      <c r="PXY213" s="120"/>
      <c r="PXZ213" s="120"/>
      <c r="PYA213" s="120"/>
      <c r="PYB213" s="120"/>
      <c r="PYC213" s="120"/>
      <c r="PYD213" s="120"/>
      <c r="PYE213" s="120"/>
      <c r="PYF213" s="120"/>
      <c r="PYG213" s="120"/>
      <c r="PYH213" s="120"/>
      <c r="PYI213" s="120"/>
      <c r="PYJ213" s="120"/>
      <c r="PYK213" s="120"/>
      <c r="PYL213" s="120"/>
      <c r="PYM213" s="120"/>
      <c r="PYN213" s="120"/>
      <c r="PYO213" s="120"/>
      <c r="PYP213" s="120"/>
      <c r="PYQ213" s="120"/>
      <c r="PYR213" s="120"/>
      <c r="PYS213" s="120"/>
      <c r="PYT213" s="120"/>
      <c r="PYU213" s="120"/>
      <c r="PYV213" s="120"/>
      <c r="PYW213" s="120"/>
      <c r="PYX213" s="120"/>
      <c r="PYY213" s="120"/>
      <c r="PYZ213" s="120"/>
      <c r="PZA213" s="120"/>
      <c r="PZB213" s="120"/>
      <c r="PZC213" s="120"/>
      <c r="PZD213" s="120"/>
      <c r="PZE213" s="120"/>
      <c r="PZF213" s="120"/>
      <c r="PZG213" s="120"/>
      <c r="PZH213" s="120"/>
      <c r="PZI213" s="120"/>
      <c r="PZJ213" s="120"/>
      <c r="PZK213" s="120"/>
      <c r="PZL213" s="120"/>
      <c r="PZM213" s="120"/>
      <c r="PZN213" s="120"/>
      <c r="PZO213" s="120"/>
      <c r="PZP213" s="120"/>
      <c r="PZQ213" s="120"/>
      <c r="PZR213" s="120"/>
      <c r="PZS213" s="120"/>
      <c r="PZT213" s="120"/>
      <c r="PZU213" s="120"/>
      <c r="PZV213" s="120"/>
      <c r="PZW213" s="120"/>
      <c r="PZX213" s="120"/>
      <c r="PZY213" s="120"/>
      <c r="PZZ213" s="120"/>
      <c r="QAA213" s="120"/>
      <c r="QAB213" s="120"/>
      <c r="QAC213" s="120"/>
      <c r="QAD213" s="120"/>
      <c r="QAE213" s="120"/>
      <c r="QAF213" s="120"/>
      <c r="QAG213" s="120"/>
      <c r="QAH213" s="120"/>
      <c r="QAI213" s="120"/>
      <c r="QAJ213" s="120"/>
      <c r="QAK213" s="120"/>
      <c r="QAL213" s="120"/>
      <c r="QAM213" s="120"/>
      <c r="QAN213" s="120"/>
      <c r="QAO213" s="120"/>
      <c r="QAP213" s="120"/>
      <c r="QAQ213" s="120"/>
      <c r="QAR213" s="120"/>
      <c r="QAS213" s="120"/>
      <c r="QAT213" s="120"/>
      <c r="QAU213" s="120"/>
      <c r="QAV213" s="120"/>
      <c r="QAW213" s="120"/>
      <c r="QAX213" s="120"/>
      <c r="QAY213" s="120"/>
      <c r="QAZ213" s="120"/>
      <c r="QBA213" s="120"/>
      <c r="QBB213" s="120"/>
      <c r="QBC213" s="120"/>
      <c r="QBD213" s="120"/>
      <c r="QBE213" s="120"/>
      <c r="QBF213" s="120"/>
      <c r="QBG213" s="120"/>
      <c r="QBH213" s="120"/>
      <c r="QBI213" s="120"/>
      <c r="QBJ213" s="120"/>
      <c r="QBK213" s="120"/>
      <c r="QBL213" s="120"/>
      <c r="QBM213" s="120"/>
      <c r="QBN213" s="120"/>
      <c r="QBO213" s="120"/>
      <c r="QBP213" s="120"/>
      <c r="QBQ213" s="120"/>
      <c r="QBR213" s="120"/>
      <c r="QBS213" s="120"/>
      <c r="QBT213" s="120"/>
      <c r="QBU213" s="120"/>
      <c r="QBV213" s="120"/>
      <c r="QBW213" s="120"/>
      <c r="QBX213" s="120"/>
      <c r="QBY213" s="120"/>
      <c r="QBZ213" s="120"/>
      <c r="QCA213" s="120"/>
      <c r="QCB213" s="120"/>
      <c r="QCC213" s="120"/>
      <c r="QCD213" s="120"/>
      <c r="QCE213" s="120"/>
      <c r="QCF213" s="120"/>
      <c r="QCG213" s="120"/>
      <c r="QCH213" s="120"/>
      <c r="QCI213" s="120"/>
      <c r="QCJ213" s="120"/>
      <c r="QCK213" s="120"/>
      <c r="QCL213" s="120"/>
      <c r="QCM213" s="120"/>
      <c r="QCN213" s="120"/>
      <c r="QCO213" s="120"/>
      <c r="QCP213" s="120"/>
      <c r="QCQ213" s="120"/>
      <c r="QCR213" s="120"/>
      <c r="QCS213" s="120"/>
      <c r="QCT213" s="120"/>
      <c r="QCU213" s="120"/>
      <c r="QCV213" s="120"/>
      <c r="QCW213" s="120"/>
      <c r="QCX213" s="120"/>
      <c r="QCY213" s="120"/>
      <c r="QCZ213" s="120"/>
      <c r="QDA213" s="120"/>
      <c r="QDB213" s="120"/>
      <c r="QDC213" s="120"/>
      <c r="QDD213" s="120"/>
      <c r="QDE213" s="120"/>
      <c r="QDF213" s="120"/>
      <c r="QDG213" s="120"/>
      <c r="QDH213" s="120"/>
      <c r="QDI213" s="120"/>
      <c r="QDJ213" s="120"/>
      <c r="QDK213" s="120"/>
      <c r="QDL213" s="120"/>
      <c r="QDM213" s="120"/>
      <c r="QDN213" s="120"/>
      <c r="QDO213" s="120"/>
      <c r="QDP213" s="120"/>
      <c r="QDQ213" s="120"/>
      <c r="QDR213" s="120"/>
      <c r="QDS213" s="120"/>
      <c r="QDT213" s="120"/>
      <c r="QDU213" s="120"/>
      <c r="QDV213" s="120"/>
      <c r="QDW213" s="120"/>
      <c r="QDX213" s="120"/>
      <c r="QDY213" s="120"/>
      <c r="QDZ213" s="120"/>
      <c r="QEA213" s="120"/>
      <c r="QEB213" s="120"/>
      <c r="QEC213" s="120"/>
      <c r="QED213" s="120"/>
      <c r="QEE213" s="120"/>
      <c r="QEF213" s="120"/>
      <c r="QEG213" s="120"/>
      <c r="QEH213" s="120"/>
      <c r="QEI213" s="120"/>
      <c r="QEJ213" s="120"/>
      <c r="QEK213" s="120"/>
      <c r="QEL213" s="120"/>
      <c r="QEM213" s="120"/>
      <c r="QEN213" s="120"/>
      <c r="QEO213" s="120"/>
      <c r="QEP213" s="120"/>
      <c r="QEQ213" s="120"/>
      <c r="QER213" s="120"/>
      <c r="QES213" s="120"/>
      <c r="QET213" s="120"/>
      <c r="QEU213" s="120"/>
      <c r="QEV213" s="120"/>
      <c r="QEW213" s="120"/>
      <c r="QEX213" s="120"/>
      <c r="QEY213" s="120"/>
      <c r="QEZ213" s="120"/>
      <c r="QFA213" s="120"/>
      <c r="QFB213" s="120"/>
      <c r="QFC213" s="120"/>
      <c r="QFD213" s="120"/>
      <c r="QFE213" s="120"/>
      <c r="QFF213" s="120"/>
      <c r="QFG213" s="120"/>
      <c r="QFH213" s="120"/>
      <c r="QFI213" s="120"/>
      <c r="QFJ213" s="120"/>
      <c r="QFK213" s="120"/>
      <c r="QFL213" s="120"/>
      <c r="QFM213" s="120"/>
      <c r="QFN213" s="120"/>
      <c r="QFO213" s="120"/>
      <c r="QFP213" s="120"/>
      <c r="QFQ213" s="120"/>
      <c r="QFR213" s="120"/>
      <c r="QFS213" s="120"/>
      <c r="QFT213" s="120"/>
      <c r="QFU213" s="120"/>
      <c r="QFV213" s="120"/>
      <c r="QFW213" s="120"/>
      <c r="QFX213" s="120"/>
      <c r="QFY213" s="120"/>
      <c r="QFZ213" s="120"/>
      <c r="QGA213" s="120"/>
      <c r="QGB213" s="120"/>
      <c r="QGC213" s="120"/>
      <c r="QGD213" s="120"/>
      <c r="QGE213" s="120"/>
      <c r="QGF213" s="120"/>
      <c r="QGG213" s="120"/>
      <c r="QGH213" s="120"/>
      <c r="QGI213" s="120"/>
      <c r="QGJ213" s="120"/>
      <c r="QGK213" s="120"/>
      <c r="QGL213" s="120"/>
      <c r="QGM213" s="120"/>
      <c r="QGN213" s="120"/>
      <c r="QGO213" s="120"/>
      <c r="QGP213" s="120"/>
      <c r="QGQ213" s="120"/>
      <c r="QGR213" s="120"/>
      <c r="QGS213" s="120"/>
      <c r="QGT213" s="120"/>
      <c r="QGU213" s="120"/>
      <c r="QGV213" s="120"/>
      <c r="QGW213" s="120"/>
      <c r="QGX213" s="120"/>
      <c r="QGY213" s="120"/>
      <c r="QGZ213" s="120"/>
      <c r="QHA213" s="120"/>
      <c r="QHB213" s="120"/>
      <c r="QHC213" s="120"/>
      <c r="QHD213" s="120"/>
      <c r="QHE213" s="120"/>
      <c r="QHF213" s="120"/>
      <c r="QHG213" s="120"/>
      <c r="QHH213" s="120"/>
      <c r="QHI213" s="120"/>
      <c r="QHJ213" s="120"/>
      <c r="QHK213" s="120"/>
      <c r="QHL213" s="120"/>
      <c r="QHM213" s="120"/>
      <c r="QHN213" s="120"/>
      <c r="QHO213" s="120"/>
      <c r="QHP213" s="120"/>
      <c r="QHQ213" s="120"/>
      <c r="QHR213" s="120"/>
      <c r="QHS213" s="120"/>
      <c r="QHT213" s="120"/>
      <c r="QHU213" s="120"/>
      <c r="QHV213" s="120"/>
      <c r="QHW213" s="120"/>
      <c r="QHX213" s="120"/>
      <c r="QHY213" s="120"/>
      <c r="QHZ213" s="120"/>
      <c r="QIA213" s="120"/>
      <c r="QIB213" s="120"/>
      <c r="QIC213" s="120"/>
      <c r="QID213" s="120"/>
      <c r="QIE213" s="120"/>
      <c r="QIF213" s="120"/>
      <c r="QIG213" s="120"/>
      <c r="QIH213" s="120"/>
      <c r="QII213" s="120"/>
      <c r="QIJ213" s="120"/>
      <c r="QIK213" s="120"/>
      <c r="QIL213" s="120"/>
      <c r="QIM213" s="120"/>
      <c r="QIN213" s="120"/>
      <c r="QIO213" s="120"/>
      <c r="QIP213" s="120"/>
      <c r="QIQ213" s="120"/>
      <c r="QIR213" s="120"/>
      <c r="QIS213" s="120"/>
      <c r="QIT213" s="120"/>
      <c r="QIU213" s="120"/>
      <c r="QIV213" s="120"/>
      <c r="QIW213" s="120"/>
      <c r="QIX213" s="120"/>
      <c r="QIY213" s="120"/>
      <c r="QIZ213" s="120"/>
      <c r="QJA213" s="120"/>
      <c r="QJB213" s="120"/>
      <c r="QJC213" s="120"/>
      <c r="QJD213" s="120"/>
      <c r="QJE213" s="120"/>
      <c r="QJF213" s="120"/>
      <c r="QJG213" s="120"/>
      <c r="QJH213" s="120"/>
      <c r="QJI213" s="120"/>
      <c r="QJJ213" s="120"/>
      <c r="QJK213" s="120"/>
      <c r="QJL213" s="120"/>
      <c r="QJM213" s="120"/>
      <c r="QJN213" s="120"/>
      <c r="QJO213" s="120"/>
      <c r="QJP213" s="120"/>
      <c r="QJQ213" s="120"/>
      <c r="QJR213" s="120"/>
      <c r="QJS213" s="120"/>
      <c r="QJT213" s="120"/>
      <c r="QJU213" s="120"/>
      <c r="QJV213" s="120"/>
      <c r="QJW213" s="120"/>
      <c r="QJX213" s="120"/>
      <c r="QJY213" s="120"/>
      <c r="QJZ213" s="120"/>
      <c r="QKA213" s="120"/>
      <c r="QKB213" s="120"/>
      <c r="QKC213" s="120"/>
      <c r="QKD213" s="120"/>
      <c r="QKE213" s="120"/>
      <c r="QKF213" s="120"/>
      <c r="QKG213" s="120"/>
      <c r="QKH213" s="120"/>
      <c r="QKI213" s="120"/>
      <c r="QKJ213" s="120"/>
      <c r="QKK213" s="120"/>
      <c r="QKL213" s="120"/>
      <c r="QKM213" s="120"/>
      <c r="QKN213" s="120"/>
      <c r="QKO213" s="120"/>
      <c r="QKP213" s="120"/>
      <c r="QKQ213" s="120"/>
      <c r="QKR213" s="120"/>
      <c r="QKS213" s="120"/>
      <c r="QKT213" s="120"/>
      <c r="QKU213" s="120"/>
      <c r="QKV213" s="120"/>
      <c r="QKW213" s="120"/>
      <c r="QKX213" s="120"/>
      <c r="QKY213" s="120"/>
      <c r="QKZ213" s="120"/>
      <c r="QLA213" s="120"/>
      <c r="QLB213" s="120"/>
      <c r="QLC213" s="120"/>
      <c r="QLD213" s="120"/>
      <c r="QLE213" s="120"/>
      <c r="QLF213" s="120"/>
      <c r="QLG213" s="120"/>
      <c r="QLH213" s="120"/>
      <c r="QLI213" s="120"/>
      <c r="QLJ213" s="120"/>
      <c r="QLK213" s="120"/>
      <c r="QLL213" s="120"/>
      <c r="QLM213" s="120"/>
      <c r="QLN213" s="120"/>
      <c r="QLO213" s="120"/>
      <c r="QLP213" s="120"/>
      <c r="QLQ213" s="120"/>
      <c r="QLR213" s="120"/>
      <c r="QLS213" s="120"/>
      <c r="QLT213" s="120"/>
      <c r="QLU213" s="120"/>
      <c r="QLV213" s="120"/>
      <c r="QLW213" s="120"/>
      <c r="QLX213" s="120"/>
      <c r="QLY213" s="120"/>
      <c r="QLZ213" s="120"/>
      <c r="QMA213" s="120"/>
      <c r="QMB213" s="120"/>
      <c r="QMC213" s="120"/>
      <c r="QMD213" s="120"/>
      <c r="QME213" s="120"/>
      <c r="QMF213" s="120"/>
      <c r="QMG213" s="120"/>
      <c r="QMH213" s="120"/>
      <c r="QMI213" s="120"/>
      <c r="QMJ213" s="120"/>
      <c r="QMK213" s="120"/>
      <c r="QML213" s="120"/>
      <c r="QMM213" s="120"/>
      <c r="QMN213" s="120"/>
      <c r="QMO213" s="120"/>
      <c r="QMP213" s="120"/>
      <c r="QMQ213" s="120"/>
      <c r="QMR213" s="120"/>
      <c r="QMS213" s="120"/>
      <c r="QMT213" s="120"/>
      <c r="QMU213" s="120"/>
      <c r="QMV213" s="120"/>
      <c r="QMW213" s="120"/>
      <c r="QMX213" s="120"/>
      <c r="QMY213" s="120"/>
      <c r="QMZ213" s="120"/>
      <c r="QNA213" s="120"/>
      <c r="QNB213" s="120"/>
      <c r="QNC213" s="120"/>
      <c r="QND213" s="120"/>
      <c r="QNE213" s="120"/>
      <c r="QNF213" s="120"/>
      <c r="QNG213" s="120"/>
      <c r="QNH213" s="120"/>
      <c r="QNI213" s="120"/>
      <c r="QNJ213" s="120"/>
      <c r="QNK213" s="120"/>
      <c r="QNL213" s="120"/>
      <c r="QNM213" s="120"/>
      <c r="QNN213" s="120"/>
      <c r="QNO213" s="120"/>
      <c r="QNP213" s="120"/>
      <c r="QNQ213" s="120"/>
      <c r="QNR213" s="120"/>
      <c r="QNS213" s="120"/>
      <c r="QNT213" s="120"/>
      <c r="QNU213" s="120"/>
      <c r="QNV213" s="120"/>
      <c r="QNW213" s="120"/>
      <c r="QNX213" s="120"/>
      <c r="QNY213" s="120"/>
      <c r="QNZ213" s="120"/>
      <c r="QOA213" s="120"/>
      <c r="QOB213" s="120"/>
      <c r="QOC213" s="120"/>
      <c r="QOD213" s="120"/>
      <c r="QOE213" s="120"/>
      <c r="QOF213" s="120"/>
      <c r="QOG213" s="120"/>
      <c r="QOH213" s="120"/>
      <c r="QOI213" s="120"/>
      <c r="QOJ213" s="120"/>
      <c r="QOK213" s="120"/>
      <c r="QOL213" s="120"/>
      <c r="QOM213" s="120"/>
      <c r="QON213" s="120"/>
      <c r="QOO213" s="120"/>
      <c r="QOP213" s="120"/>
      <c r="QOQ213" s="120"/>
      <c r="QOR213" s="120"/>
      <c r="QOS213" s="120"/>
      <c r="QOT213" s="120"/>
      <c r="QOU213" s="120"/>
      <c r="QOV213" s="120"/>
      <c r="QOW213" s="120"/>
      <c r="QOX213" s="120"/>
      <c r="QOY213" s="120"/>
      <c r="QOZ213" s="120"/>
      <c r="QPA213" s="120"/>
      <c r="QPB213" s="120"/>
      <c r="QPC213" s="120"/>
      <c r="QPD213" s="120"/>
      <c r="QPE213" s="120"/>
      <c r="QPF213" s="120"/>
      <c r="QPG213" s="120"/>
      <c r="QPH213" s="120"/>
      <c r="QPI213" s="120"/>
      <c r="QPJ213" s="120"/>
      <c r="QPK213" s="120"/>
      <c r="QPL213" s="120"/>
      <c r="QPM213" s="120"/>
      <c r="QPN213" s="120"/>
      <c r="QPO213" s="120"/>
      <c r="QPP213" s="120"/>
      <c r="QPQ213" s="120"/>
      <c r="QPR213" s="120"/>
      <c r="QPS213" s="120"/>
      <c r="QPT213" s="120"/>
      <c r="QPU213" s="120"/>
      <c r="QPV213" s="120"/>
      <c r="QPW213" s="120"/>
      <c r="QPX213" s="120"/>
      <c r="QPY213" s="120"/>
      <c r="QPZ213" s="120"/>
      <c r="QQA213" s="120"/>
      <c r="QQB213" s="120"/>
      <c r="QQC213" s="120"/>
      <c r="QQD213" s="120"/>
      <c r="QQE213" s="120"/>
      <c r="QQF213" s="120"/>
      <c r="QQG213" s="120"/>
      <c r="QQH213" s="120"/>
      <c r="QQI213" s="120"/>
      <c r="QQJ213" s="120"/>
      <c r="QQK213" s="120"/>
      <c r="QQL213" s="120"/>
      <c r="QQM213" s="120"/>
      <c r="QQN213" s="120"/>
      <c r="QQO213" s="120"/>
      <c r="QQP213" s="120"/>
      <c r="QQQ213" s="120"/>
      <c r="QQR213" s="120"/>
      <c r="QQS213" s="120"/>
      <c r="QQT213" s="120"/>
      <c r="QQU213" s="120"/>
      <c r="QQV213" s="120"/>
      <c r="QQW213" s="120"/>
      <c r="QQX213" s="120"/>
      <c r="QQY213" s="120"/>
      <c r="QQZ213" s="120"/>
      <c r="QRA213" s="120"/>
      <c r="QRB213" s="120"/>
      <c r="QRC213" s="120"/>
      <c r="QRD213" s="120"/>
      <c r="QRE213" s="120"/>
      <c r="QRF213" s="120"/>
      <c r="QRG213" s="120"/>
      <c r="QRH213" s="120"/>
      <c r="QRI213" s="120"/>
      <c r="QRJ213" s="120"/>
      <c r="QRK213" s="120"/>
      <c r="QRL213" s="120"/>
      <c r="QRM213" s="120"/>
      <c r="QRN213" s="120"/>
      <c r="QRO213" s="120"/>
      <c r="QRP213" s="120"/>
      <c r="QRQ213" s="120"/>
      <c r="QRR213" s="120"/>
      <c r="QRS213" s="120"/>
      <c r="QRT213" s="120"/>
      <c r="QRU213" s="120"/>
      <c r="QRV213" s="120"/>
      <c r="QRW213" s="120"/>
      <c r="QRX213" s="120"/>
      <c r="QRY213" s="120"/>
      <c r="QRZ213" s="120"/>
      <c r="QSA213" s="120"/>
      <c r="QSB213" s="120"/>
      <c r="QSC213" s="120"/>
      <c r="QSD213" s="120"/>
      <c r="QSE213" s="120"/>
      <c r="QSF213" s="120"/>
      <c r="QSG213" s="120"/>
      <c r="QSH213" s="120"/>
      <c r="QSI213" s="120"/>
      <c r="QSJ213" s="120"/>
      <c r="QSK213" s="120"/>
      <c r="QSL213" s="120"/>
      <c r="QSM213" s="120"/>
      <c r="QSN213" s="120"/>
      <c r="QSO213" s="120"/>
      <c r="QSP213" s="120"/>
      <c r="QSQ213" s="120"/>
      <c r="QSR213" s="120"/>
      <c r="QSS213" s="120"/>
      <c r="QST213" s="120"/>
      <c r="QSU213" s="120"/>
      <c r="QSV213" s="120"/>
      <c r="QSW213" s="120"/>
      <c r="QSX213" s="120"/>
      <c r="QSY213" s="120"/>
      <c r="QSZ213" s="120"/>
      <c r="QTA213" s="120"/>
      <c r="QTB213" s="120"/>
      <c r="QTC213" s="120"/>
      <c r="QTD213" s="120"/>
      <c r="QTE213" s="120"/>
      <c r="QTF213" s="120"/>
      <c r="QTG213" s="120"/>
      <c r="QTH213" s="120"/>
      <c r="QTI213" s="120"/>
      <c r="QTJ213" s="120"/>
      <c r="QTK213" s="120"/>
      <c r="QTL213" s="120"/>
      <c r="QTM213" s="120"/>
      <c r="QTN213" s="120"/>
      <c r="QTO213" s="120"/>
      <c r="QTP213" s="120"/>
      <c r="QTQ213" s="120"/>
      <c r="QTR213" s="120"/>
      <c r="QTS213" s="120"/>
      <c r="QTT213" s="120"/>
      <c r="QTU213" s="120"/>
      <c r="QTV213" s="120"/>
      <c r="QTW213" s="120"/>
      <c r="QTX213" s="120"/>
      <c r="QTY213" s="120"/>
      <c r="QTZ213" s="120"/>
      <c r="QUA213" s="120"/>
      <c r="QUB213" s="120"/>
      <c r="QUC213" s="120"/>
      <c r="QUD213" s="120"/>
      <c r="QUE213" s="120"/>
      <c r="QUF213" s="120"/>
      <c r="QUG213" s="120"/>
      <c r="QUH213" s="120"/>
      <c r="QUI213" s="120"/>
      <c r="QUJ213" s="120"/>
      <c r="QUK213" s="120"/>
      <c r="QUL213" s="120"/>
      <c r="QUM213" s="120"/>
      <c r="QUN213" s="120"/>
      <c r="QUO213" s="120"/>
      <c r="QUP213" s="120"/>
      <c r="QUQ213" s="120"/>
      <c r="QUR213" s="120"/>
      <c r="QUS213" s="120"/>
      <c r="QUT213" s="120"/>
      <c r="QUU213" s="120"/>
      <c r="QUV213" s="120"/>
      <c r="QUW213" s="120"/>
      <c r="QUX213" s="120"/>
      <c r="QUY213" s="120"/>
      <c r="QUZ213" s="120"/>
      <c r="QVA213" s="120"/>
      <c r="QVB213" s="120"/>
      <c r="QVC213" s="120"/>
      <c r="QVD213" s="120"/>
      <c r="QVE213" s="120"/>
      <c r="QVF213" s="120"/>
      <c r="QVG213" s="120"/>
      <c r="QVH213" s="120"/>
      <c r="QVI213" s="120"/>
      <c r="QVJ213" s="120"/>
      <c r="QVK213" s="120"/>
      <c r="QVL213" s="120"/>
      <c r="QVM213" s="120"/>
      <c r="QVN213" s="120"/>
      <c r="QVO213" s="120"/>
      <c r="QVP213" s="120"/>
      <c r="QVQ213" s="120"/>
      <c r="QVR213" s="120"/>
      <c r="QVS213" s="120"/>
      <c r="QVT213" s="120"/>
      <c r="QVU213" s="120"/>
      <c r="QVV213" s="120"/>
      <c r="QVW213" s="120"/>
      <c r="QVX213" s="120"/>
      <c r="QVY213" s="120"/>
      <c r="QVZ213" s="120"/>
      <c r="QWA213" s="120"/>
      <c r="QWB213" s="120"/>
      <c r="QWC213" s="120"/>
      <c r="QWD213" s="120"/>
      <c r="QWE213" s="120"/>
      <c r="QWF213" s="120"/>
      <c r="QWG213" s="120"/>
      <c r="QWH213" s="120"/>
      <c r="QWI213" s="120"/>
      <c r="QWJ213" s="120"/>
      <c r="QWK213" s="120"/>
      <c r="QWL213" s="120"/>
      <c r="QWM213" s="120"/>
      <c r="QWN213" s="120"/>
      <c r="QWO213" s="120"/>
      <c r="QWP213" s="120"/>
      <c r="QWQ213" s="120"/>
      <c r="QWR213" s="120"/>
      <c r="QWS213" s="120"/>
      <c r="QWT213" s="120"/>
      <c r="QWU213" s="120"/>
      <c r="QWV213" s="120"/>
      <c r="QWW213" s="120"/>
      <c r="QWX213" s="120"/>
      <c r="QWY213" s="120"/>
      <c r="QWZ213" s="120"/>
      <c r="QXA213" s="120"/>
      <c r="QXB213" s="120"/>
      <c r="QXC213" s="120"/>
      <c r="QXD213" s="120"/>
      <c r="QXE213" s="120"/>
      <c r="QXF213" s="120"/>
      <c r="QXG213" s="120"/>
      <c r="QXH213" s="120"/>
      <c r="QXI213" s="120"/>
      <c r="QXJ213" s="120"/>
      <c r="QXK213" s="120"/>
      <c r="QXL213" s="120"/>
      <c r="QXM213" s="120"/>
      <c r="QXN213" s="120"/>
      <c r="QXO213" s="120"/>
      <c r="QXP213" s="120"/>
      <c r="QXQ213" s="120"/>
      <c r="QXR213" s="120"/>
      <c r="QXS213" s="120"/>
      <c r="QXT213" s="120"/>
      <c r="QXU213" s="120"/>
      <c r="QXV213" s="120"/>
      <c r="QXW213" s="120"/>
      <c r="QXX213" s="120"/>
      <c r="QXY213" s="120"/>
      <c r="QXZ213" s="120"/>
      <c r="QYA213" s="120"/>
      <c r="QYB213" s="120"/>
      <c r="QYC213" s="120"/>
      <c r="QYD213" s="120"/>
      <c r="QYE213" s="120"/>
      <c r="QYF213" s="120"/>
      <c r="QYG213" s="120"/>
      <c r="QYH213" s="120"/>
      <c r="QYI213" s="120"/>
      <c r="QYJ213" s="120"/>
      <c r="QYK213" s="120"/>
      <c r="QYL213" s="120"/>
      <c r="QYM213" s="120"/>
      <c r="QYN213" s="120"/>
      <c r="QYO213" s="120"/>
      <c r="QYP213" s="120"/>
      <c r="QYQ213" s="120"/>
      <c r="QYR213" s="120"/>
      <c r="QYS213" s="120"/>
      <c r="QYT213" s="120"/>
      <c r="QYU213" s="120"/>
      <c r="QYV213" s="120"/>
      <c r="QYW213" s="120"/>
      <c r="QYX213" s="120"/>
      <c r="QYY213" s="120"/>
      <c r="QYZ213" s="120"/>
      <c r="QZA213" s="120"/>
      <c r="QZB213" s="120"/>
      <c r="QZC213" s="120"/>
      <c r="QZD213" s="120"/>
      <c r="QZE213" s="120"/>
      <c r="QZF213" s="120"/>
      <c r="QZG213" s="120"/>
      <c r="QZH213" s="120"/>
      <c r="QZI213" s="120"/>
      <c r="QZJ213" s="120"/>
      <c r="QZK213" s="120"/>
      <c r="QZL213" s="120"/>
      <c r="QZM213" s="120"/>
      <c r="QZN213" s="120"/>
      <c r="QZO213" s="120"/>
      <c r="QZP213" s="120"/>
      <c r="QZQ213" s="120"/>
      <c r="QZR213" s="120"/>
      <c r="QZS213" s="120"/>
      <c r="QZT213" s="120"/>
      <c r="QZU213" s="120"/>
      <c r="QZV213" s="120"/>
      <c r="QZW213" s="120"/>
      <c r="QZX213" s="120"/>
      <c r="QZY213" s="120"/>
      <c r="QZZ213" s="120"/>
      <c r="RAA213" s="120"/>
      <c r="RAB213" s="120"/>
      <c r="RAC213" s="120"/>
      <c r="RAD213" s="120"/>
      <c r="RAE213" s="120"/>
      <c r="RAF213" s="120"/>
      <c r="RAG213" s="120"/>
      <c r="RAH213" s="120"/>
      <c r="RAI213" s="120"/>
      <c r="RAJ213" s="120"/>
      <c r="RAK213" s="120"/>
      <c r="RAL213" s="120"/>
      <c r="RAM213" s="120"/>
      <c r="RAN213" s="120"/>
      <c r="RAO213" s="120"/>
      <c r="RAP213" s="120"/>
      <c r="RAQ213" s="120"/>
      <c r="RAR213" s="120"/>
      <c r="RAS213" s="120"/>
      <c r="RAT213" s="120"/>
      <c r="RAU213" s="120"/>
      <c r="RAV213" s="120"/>
      <c r="RAW213" s="120"/>
      <c r="RAX213" s="120"/>
      <c r="RAY213" s="120"/>
      <c r="RAZ213" s="120"/>
      <c r="RBA213" s="120"/>
      <c r="RBB213" s="120"/>
      <c r="RBC213" s="120"/>
      <c r="RBD213" s="120"/>
      <c r="RBE213" s="120"/>
      <c r="RBF213" s="120"/>
      <c r="RBG213" s="120"/>
      <c r="RBH213" s="120"/>
      <c r="RBI213" s="120"/>
      <c r="RBJ213" s="120"/>
      <c r="RBK213" s="120"/>
      <c r="RBL213" s="120"/>
      <c r="RBM213" s="120"/>
      <c r="RBN213" s="120"/>
      <c r="RBO213" s="120"/>
      <c r="RBP213" s="120"/>
      <c r="RBQ213" s="120"/>
      <c r="RBR213" s="120"/>
      <c r="RBS213" s="120"/>
      <c r="RBT213" s="120"/>
      <c r="RBU213" s="120"/>
      <c r="RBV213" s="120"/>
      <c r="RBW213" s="120"/>
      <c r="RBX213" s="120"/>
      <c r="RBY213" s="120"/>
      <c r="RBZ213" s="120"/>
      <c r="RCA213" s="120"/>
      <c r="RCB213" s="120"/>
      <c r="RCC213" s="120"/>
      <c r="RCD213" s="120"/>
      <c r="RCE213" s="120"/>
      <c r="RCF213" s="120"/>
      <c r="RCG213" s="120"/>
      <c r="RCH213" s="120"/>
      <c r="RCI213" s="120"/>
      <c r="RCJ213" s="120"/>
      <c r="RCK213" s="120"/>
      <c r="RCL213" s="120"/>
      <c r="RCM213" s="120"/>
      <c r="RCN213" s="120"/>
      <c r="RCO213" s="120"/>
      <c r="RCP213" s="120"/>
      <c r="RCQ213" s="120"/>
      <c r="RCR213" s="120"/>
      <c r="RCS213" s="120"/>
      <c r="RCT213" s="120"/>
      <c r="RCU213" s="120"/>
      <c r="RCV213" s="120"/>
      <c r="RCW213" s="120"/>
      <c r="RCX213" s="120"/>
      <c r="RCY213" s="120"/>
      <c r="RCZ213" s="120"/>
      <c r="RDA213" s="120"/>
      <c r="RDB213" s="120"/>
      <c r="RDC213" s="120"/>
      <c r="RDD213" s="120"/>
      <c r="RDE213" s="120"/>
      <c r="RDF213" s="120"/>
      <c r="RDG213" s="120"/>
      <c r="RDH213" s="120"/>
      <c r="RDI213" s="120"/>
      <c r="RDJ213" s="120"/>
      <c r="RDK213" s="120"/>
      <c r="RDL213" s="120"/>
      <c r="RDM213" s="120"/>
      <c r="RDN213" s="120"/>
      <c r="RDO213" s="120"/>
      <c r="RDP213" s="120"/>
      <c r="RDQ213" s="120"/>
      <c r="RDR213" s="120"/>
      <c r="RDS213" s="120"/>
      <c r="RDT213" s="120"/>
      <c r="RDU213" s="120"/>
      <c r="RDV213" s="120"/>
      <c r="RDW213" s="120"/>
      <c r="RDX213" s="120"/>
      <c r="RDY213" s="120"/>
      <c r="RDZ213" s="120"/>
      <c r="REA213" s="120"/>
      <c r="REB213" s="120"/>
      <c r="REC213" s="120"/>
      <c r="RED213" s="120"/>
      <c r="REE213" s="120"/>
      <c r="REF213" s="120"/>
      <c r="REG213" s="120"/>
      <c r="REH213" s="120"/>
      <c r="REI213" s="120"/>
      <c r="REJ213" s="120"/>
      <c r="REK213" s="120"/>
      <c r="REL213" s="120"/>
      <c r="REM213" s="120"/>
      <c r="REN213" s="120"/>
      <c r="REO213" s="120"/>
      <c r="REP213" s="120"/>
      <c r="REQ213" s="120"/>
      <c r="RER213" s="120"/>
      <c r="RES213" s="120"/>
      <c r="RET213" s="120"/>
      <c r="REU213" s="120"/>
      <c r="REV213" s="120"/>
      <c r="REW213" s="120"/>
      <c r="REX213" s="120"/>
      <c r="REY213" s="120"/>
      <c r="REZ213" s="120"/>
      <c r="RFA213" s="120"/>
      <c r="RFB213" s="120"/>
      <c r="RFC213" s="120"/>
      <c r="RFD213" s="120"/>
      <c r="RFE213" s="120"/>
      <c r="RFF213" s="120"/>
      <c r="RFG213" s="120"/>
      <c r="RFH213" s="120"/>
      <c r="RFI213" s="120"/>
      <c r="RFJ213" s="120"/>
      <c r="RFK213" s="120"/>
      <c r="RFL213" s="120"/>
      <c r="RFM213" s="120"/>
      <c r="RFN213" s="120"/>
      <c r="RFO213" s="120"/>
      <c r="RFP213" s="120"/>
      <c r="RFQ213" s="120"/>
      <c r="RFR213" s="120"/>
      <c r="RFS213" s="120"/>
      <c r="RFT213" s="120"/>
      <c r="RFU213" s="120"/>
      <c r="RFV213" s="120"/>
      <c r="RFW213" s="120"/>
      <c r="RFX213" s="120"/>
      <c r="RFY213" s="120"/>
      <c r="RFZ213" s="120"/>
      <c r="RGA213" s="120"/>
      <c r="RGB213" s="120"/>
      <c r="RGC213" s="120"/>
      <c r="RGD213" s="120"/>
      <c r="RGE213" s="120"/>
      <c r="RGF213" s="120"/>
      <c r="RGG213" s="120"/>
      <c r="RGH213" s="120"/>
      <c r="RGI213" s="120"/>
      <c r="RGJ213" s="120"/>
      <c r="RGK213" s="120"/>
      <c r="RGL213" s="120"/>
      <c r="RGM213" s="120"/>
      <c r="RGN213" s="120"/>
      <c r="RGO213" s="120"/>
      <c r="RGP213" s="120"/>
      <c r="RGQ213" s="120"/>
      <c r="RGR213" s="120"/>
      <c r="RGS213" s="120"/>
      <c r="RGT213" s="120"/>
      <c r="RGU213" s="120"/>
      <c r="RGV213" s="120"/>
      <c r="RGW213" s="120"/>
      <c r="RGX213" s="120"/>
      <c r="RGY213" s="120"/>
      <c r="RGZ213" s="120"/>
      <c r="RHA213" s="120"/>
      <c r="RHB213" s="120"/>
      <c r="RHC213" s="120"/>
      <c r="RHD213" s="120"/>
      <c r="RHE213" s="120"/>
      <c r="RHF213" s="120"/>
      <c r="RHG213" s="120"/>
      <c r="RHH213" s="120"/>
      <c r="RHI213" s="120"/>
      <c r="RHJ213" s="120"/>
      <c r="RHK213" s="120"/>
      <c r="RHL213" s="120"/>
      <c r="RHM213" s="120"/>
      <c r="RHN213" s="120"/>
      <c r="RHO213" s="120"/>
      <c r="RHP213" s="120"/>
      <c r="RHQ213" s="120"/>
      <c r="RHR213" s="120"/>
      <c r="RHS213" s="120"/>
      <c r="RHT213" s="120"/>
      <c r="RHU213" s="120"/>
      <c r="RHV213" s="120"/>
      <c r="RHW213" s="120"/>
      <c r="RHX213" s="120"/>
      <c r="RHY213" s="120"/>
      <c r="RHZ213" s="120"/>
      <c r="RIA213" s="120"/>
      <c r="RIB213" s="120"/>
      <c r="RIC213" s="120"/>
      <c r="RID213" s="120"/>
      <c r="RIE213" s="120"/>
      <c r="RIF213" s="120"/>
      <c r="RIG213" s="120"/>
      <c r="RIH213" s="120"/>
      <c r="RII213" s="120"/>
      <c r="RIJ213" s="120"/>
      <c r="RIK213" s="120"/>
      <c r="RIL213" s="120"/>
      <c r="RIM213" s="120"/>
      <c r="RIN213" s="120"/>
      <c r="RIO213" s="120"/>
      <c r="RIP213" s="120"/>
      <c r="RIQ213" s="120"/>
      <c r="RIR213" s="120"/>
      <c r="RIS213" s="120"/>
      <c r="RIT213" s="120"/>
      <c r="RIU213" s="120"/>
      <c r="RIV213" s="120"/>
      <c r="RIW213" s="120"/>
      <c r="RIX213" s="120"/>
      <c r="RIY213" s="120"/>
      <c r="RIZ213" s="120"/>
      <c r="RJA213" s="120"/>
      <c r="RJB213" s="120"/>
      <c r="RJC213" s="120"/>
      <c r="RJD213" s="120"/>
      <c r="RJE213" s="120"/>
      <c r="RJF213" s="120"/>
      <c r="RJG213" s="120"/>
      <c r="RJH213" s="120"/>
      <c r="RJI213" s="120"/>
      <c r="RJJ213" s="120"/>
      <c r="RJK213" s="120"/>
      <c r="RJL213" s="120"/>
      <c r="RJM213" s="120"/>
      <c r="RJN213" s="120"/>
      <c r="RJO213" s="120"/>
      <c r="RJP213" s="120"/>
      <c r="RJQ213" s="120"/>
      <c r="RJR213" s="120"/>
      <c r="RJS213" s="120"/>
      <c r="RJT213" s="120"/>
      <c r="RJU213" s="120"/>
      <c r="RJV213" s="120"/>
      <c r="RJW213" s="120"/>
      <c r="RJX213" s="120"/>
      <c r="RJY213" s="120"/>
      <c r="RJZ213" s="120"/>
      <c r="RKA213" s="120"/>
      <c r="RKB213" s="120"/>
      <c r="RKC213" s="120"/>
      <c r="RKD213" s="120"/>
      <c r="RKE213" s="120"/>
      <c r="RKF213" s="120"/>
      <c r="RKG213" s="120"/>
      <c r="RKH213" s="120"/>
      <c r="RKI213" s="120"/>
      <c r="RKJ213" s="120"/>
      <c r="RKK213" s="120"/>
      <c r="RKL213" s="120"/>
      <c r="RKM213" s="120"/>
      <c r="RKN213" s="120"/>
      <c r="RKO213" s="120"/>
      <c r="RKP213" s="120"/>
      <c r="RKQ213" s="120"/>
      <c r="RKR213" s="120"/>
      <c r="RKS213" s="120"/>
      <c r="RKT213" s="120"/>
      <c r="RKU213" s="120"/>
      <c r="RKV213" s="120"/>
      <c r="RKW213" s="120"/>
      <c r="RKX213" s="120"/>
      <c r="RKY213" s="120"/>
      <c r="RKZ213" s="120"/>
      <c r="RLA213" s="120"/>
      <c r="RLB213" s="120"/>
      <c r="RLC213" s="120"/>
      <c r="RLD213" s="120"/>
      <c r="RLE213" s="120"/>
      <c r="RLF213" s="120"/>
      <c r="RLG213" s="120"/>
      <c r="RLH213" s="120"/>
      <c r="RLI213" s="120"/>
      <c r="RLJ213" s="120"/>
      <c r="RLK213" s="120"/>
      <c r="RLL213" s="120"/>
      <c r="RLM213" s="120"/>
      <c r="RLN213" s="120"/>
      <c r="RLO213" s="120"/>
      <c r="RLP213" s="120"/>
      <c r="RLQ213" s="120"/>
      <c r="RLR213" s="120"/>
      <c r="RLS213" s="120"/>
      <c r="RLT213" s="120"/>
      <c r="RLU213" s="120"/>
      <c r="RLV213" s="120"/>
      <c r="RLW213" s="120"/>
      <c r="RLX213" s="120"/>
      <c r="RLY213" s="120"/>
      <c r="RLZ213" s="120"/>
      <c r="RMA213" s="120"/>
      <c r="RMB213" s="120"/>
      <c r="RMC213" s="120"/>
      <c r="RMD213" s="120"/>
      <c r="RME213" s="120"/>
      <c r="RMF213" s="120"/>
      <c r="RMG213" s="120"/>
      <c r="RMH213" s="120"/>
      <c r="RMI213" s="120"/>
      <c r="RMJ213" s="120"/>
      <c r="RMK213" s="120"/>
      <c r="RML213" s="120"/>
      <c r="RMM213" s="120"/>
      <c r="RMN213" s="120"/>
      <c r="RMO213" s="120"/>
      <c r="RMP213" s="120"/>
      <c r="RMQ213" s="120"/>
      <c r="RMR213" s="120"/>
      <c r="RMS213" s="120"/>
      <c r="RMT213" s="120"/>
      <c r="RMU213" s="120"/>
      <c r="RMV213" s="120"/>
      <c r="RMW213" s="120"/>
      <c r="RMX213" s="120"/>
      <c r="RMY213" s="120"/>
      <c r="RMZ213" s="120"/>
      <c r="RNA213" s="120"/>
      <c r="RNB213" s="120"/>
      <c r="RNC213" s="120"/>
      <c r="RND213" s="120"/>
      <c r="RNE213" s="120"/>
      <c r="RNF213" s="120"/>
      <c r="RNG213" s="120"/>
      <c r="RNH213" s="120"/>
      <c r="RNI213" s="120"/>
      <c r="RNJ213" s="120"/>
      <c r="RNK213" s="120"/>
      <c r="RNL213" s="120"/>
      <c r="RNM213" s="120"/>
      <c r="RNN213" s="120"/>
      <c r="RNO213" s="120"/>
      <c r="RNP213" s="120"/>
      <c r="RNQ213" s="120"/>
      <c r="RNR213" s="120"/>
      <c r="RNS213" s="120"/>
      <c r="RNT213" s="120"/>
      <c r="RNU213" s="120"/>
      <c r="RNV213" s="120"/>
      <c r="RNW213" s="120"/>
      <c r="RNX213" s="120"/>
      <c r="RNY213" s="120"/>
      <c r="RNZ213" s="120"/>
      <c r="ROA213" s="120"/>
      <c r="ROB213" s="120"/>
      <c r="ROC213" s="120"/>
      <c r="ROD213" s="120"/>
      <c r="ROE213" s="120"/>
      <c r="ROF213" s="120"/>
      <c r="ROG213" s="120"/>
      <c r="ROH213" s="120"/>
      <c r="ROI213" s="120"/>
      <c r="ROJ213" s="120"/>
      <c r="ROK213" s="120"/>
      <c r="ROL213" s="120"/>
      <c r="ROM213" s="120"/>
      <c r="RON213" s="120"/>
      <c r="ROO213" s="120"/>
      <c r="ROP213" s="120"/>
      <c r="ROQ213" s="120"/>
      <c r="ROR213" s="120"/>
      <c r="ROS213" s="120"/>
      <c r="ROT213" s="120"/>
      <c r="ROU213" s="120"/>
      <c r="ROV213" s="120"/>
      <c r="ROW213" s="120"/>
      <c r="ROX213" s="120"/>
      <c r="ROY213" s="120"/>
      <c r="ROZ213" s="120"/>
      <c r="RPA213" s="120"/>
      <c r="RPB213" s="120"/>
      <c r="RPC213" s="120"/>
      <c r="RPD213" s="120"/>
      <c r="RPE213" s="120"/>
      <c r="RPF213" s="120"/>
      <c r="RPG213" s="120"/>
      <c r="RPH213" s="120"/>
      <c r="RPI213" s="120"/>
      <c r="RPJ213" s="120"/>
      <c r="RPK213" s="120"/>
      <c r="RPL213" s="120"/>
      <c r="RPM213" s="120"/>
      <c r="RPN213" s="120"/>
      <c r="RPO213" s="120"/>
      <c r="RPP213" s="120"/>
      <c r="RPQ213" s="120"/>
      <c r="RPR213" s="120"/>
      <c r="RPS213" s="120"/>
      <c r="RPT213" s="120"/>
      <c r="RPU213" s="120"/>
      <c r="RPV213" s="120"/>
      <c r="RPW213" s="120"/>
      <c r="RPX213" s="120"/>
      <c r="RPY213" s="120"/>
      <c r="RPZ213" s="120"/>
      <c r="RQA213" s="120"/>
      <c r="RQB213" s="120"/>
      <c r="RQC213" s="120"/>
      <c r="RQD213" s="120"/>
      <c r="RQE213" s="120"/>
      <c r="RQF213" s="120"/>
      <c r="RQG213" s="120"/>
      <c r="RQH213" s="120"/>
      <c r="RQI213" s="120"/>
      <c r="RQJ213" s="120"/>
      <c r="RQK213" s="120"/>
      <c r="RQL213" s="120"/>
      <c r="RQM213" s="120"/>
      <c r="RQN213" s="120"/>
      <c r="RQO213" s="120"/>
      <c r="RQP213" s="120"/>
      <c r="RQQ213" s="120"/>
      <c r="RQR213" s="120"/>
      <c r="RQS213" s="120"/>
      <c r="RQT213" s="120"/>
      <c r="RQU213" s="120"/>
      <c r="RQV213" s="120"/>
      <c r="RQW213" s="120"/>
      <c r="RQX213" s="120"/>
      <c r="RQY213" s="120"/>
      <c r="RQZ213" s="120"/>
      <c r="RRA213" s="120"/>
      <c r="RRB213" s="120"/>
      <c r="RRC213" s="120"/>
      <c r="RRD213" s="120"/>
      <c r="RRE213" s="120"/>
      <c r="RRF213" s="120"/>
      <c r="RRG213" s="120"/>
      <c r="RRH213" s="120"/>
      <c r="RRI213" s="120"/>
      <c r="RRJ213" s="120"/>
      <c r="RRK213" s="120"/>
      <c r="RRL213" s="120"/>
      <c r="RRM213" s="120"/>
      <c r="RRN213" s="120"/>
      <c r="RRO213" s="120"/>
      <c r="RRP213" s="120"/>
      <c r="RRQ213" s="120"/>
      <c r="RRR213" s="120"/>
      <c r="RRS213" s="120"/>
      <c r="RRT213" s="120"/>
      <c r="RRU213" s="120"/>
      <c r="RRV213" s="120"/>
      <c r="RRW213" s="120"/>
      <c r="RRX213" s="120"/>
      <c r="RRY213" s="120"/>
      <c r="RRZ213" s="120"/>
      <c r="RSA213" s="120"/>
      <c r="RSB213" s="120"/>
      <c r="RSC213" s="120"/>
      <c r="RSD213" s="120"/>
      <c r="RSE213" s="120"/>
      <c r="RSF213" s="120"/>
      <c r="RSG213" s="120"/>
      <c r="RSH213" s="120"/>
      <c r="RSI213" s="120"/>
      <c r="RSJ213" s="120"/>
      <c r="RSK213" s="120"/>
      <c r="RSL213" s="120"/>
      <c r="RSM213" s="120"/>
      <c r="RSN213" s="120"/>
      <c r="RSO213" s="120"/>
      <c r="RSP213" s="120"/>
      <c r="RSQ213" s="120"/>
      <c r="RSR213" s="120"/>
      <c r="RSS213" s="120"/>
      <c r="RST213" s="120"/>
      <c r="RSU213" s="120"/>
      <c r="RSV213" s="120"/>
      <c r="RSW213" s="120"/>
      <c r="RSX213" s="120"/>
      <c r="RSY213" s="120"/>
      <c r="RSZ213" s="120"/>
      <c r="RTA213" s="120"/>
      <c r="RTB213" s="120"/>
      <c r="RTC213" s="120"/>
      <c r="RTD213" s="120"/>
      <c r="RTE213" s="120"/>
      <c r="RTF213" s="120"/>
      <c r="RTG213" s="120"/>
      <c r="RTH213" s="120"/>
      <c r="RTI213" s="120"/>
      <c r="RTJ213" s="120"/>
      <c r="RTK213" s="120"/>
      <c r="RTL213" s="120"/>
      <c r="RTM213" s="120"/>
      <c r="RTN213" s="120"/>
      <c r="RTO213" s="120"/>
      <c r="RTP213" s="120"/>
      <c r="RTQ213" s="120"/>
      <c r="RTR213" s="120"/>
      <c r="RTS213" s="120"/>
      <c r="RTT213" s="120"/>
      <c r="RTU213" s="120"/>
      <c r="RTV213" s="120"/>
      <c r="RTW213" s="120"/>
      <c r="RTX213" s="120"/>
      <c r="RTY213" s="120"/>
      <c r="RTZ213" s="120"/>
      <c r="RUA213" s="120"/>
      <c r="RUB213" s="120"/>
      <c r="RUC213" s="120"/>
      <c r="RUD213" s="120"/>
      <c r="RUE213" s="120"/>
      <c r="RUF213" s="120"/>
      <c r="RUG213" s="120"/>
      <c r="RUH213" s="120"/>
      <c r="RUI213" s="120"/>
      <c r="RUJ213" s="120"/>
      <c r="RUK213" s="120"/>
      <c r="RUL213" s="120"/>
      <c r="RUM213" s="120"/>
      <c r="RUN213" s="120"/>
      <c r="RUO213" s="120"/>
      <c r="RUP213" s="120"/>
      <c r="RUQ213" s="120"/>
      <c r="RUR213" s="120"/>
      <c r="RUS213" s="120"/>
      <c r="RUT213" s="120"/>
      <c r="RUU213" s="120"/>
      <c r="RUV213" s="120"/>
      <c r="RUW213" s="120"/>
      <c r="RUX213" s="120"/>
      <c r="RUY213" s="120"/>
      <c r="RUZ213" s="120"/>
      <c r="RVA213" s="120"/>
      <c r="RVB213" s="120"/>
      <c r="RVC213" s="120"/>
      <c r="RVD213" s="120"/>
      <c r="RVE213" s="120"/>
      <c r="RVF213" s="120"/>
      <c r="RVG213" s="120"/>
      <c r="RVH213" s="120"/>
      <c r="RVI213" s="120"/>
      <c r="RVJ213" s="120"/>
      <c r="RVK213" s="120"/>
      <c r="RVL213" s="120"/>
      <c r="RVM213" s="120"/>
      <c r="RVN213" s="120"/>
      <c r="RVO213" s="120"/>
      <c r="RVP213" s="120"/>
      <c r="RVQ213" s="120"/>
      <c r="RVR213" s="120"/>
      <c r="RVS213" s="120"/>
      <c r="RVT213" s="120"/>
      <c r="RVU213" s="120"/>
      <c r="RVV213" s="120"/>
      <c r="RVW213" s="120"/>
      <c r="RVX213" s="120"/>
      <c r="RVY213" s="120"/>
      <c r="RVZ213" s="120"/>
      <c r="RWA213" s="120"/>
      <c r="RWB213" s="120"/>
      <c r="RWC213" s="120"/>
      <c r="RWD213" s="120"/>
      <c r="RWE213" s="120"/>
      <c r="RWF213" s="120"/>
      <c r="RWG213" s="120"/>
      <c r="RWH213" s="120"/>
      <c r="RWI213" s="120"/>
      <c r="RWJ213" s="120"/>
      <c r="RWK213" s="120"/>
      <c r="RWL213" s="120"/>
      <c r="RWM213" s="120"/>
      <c r="RWN213" s="120"/>
      <c r="RWO213" s="120"/>
      <c r="RWP213" s="120"/>
      <c r="RWQ213" s="120"/>
      <c r="RWR213" s="120"/>
      <c r="RWS213" s="120"/>
      <c r="RWT213" s="120"/>
      <c r="RWU213" s="120"/>
      <c r="RWV213" s="120"/>
      <c r="RWW213" s="120"/>
      <c r="RWX213" s="120"/>
      <c r="RWY213" s="120"/>
      <c r="RWZ213" s="120"/>
      <c r="RXA213" s="120"/>
      <c r="RXB213" s="120"/>
      <c r="RXC213" s="120"/>
      <c r="RXD213" s="120"/>
      <c r="RXE213" s="120"/>
      <c r="RXF213" s="120"/>
      <c r="RXG213" s="120"/>
      <c r="RXH213" s="120"/>
      <c r="RXI213" s="120"/>
      <c r="RXJ213" s="120"/>
      <c r="RXK213" s="120"/>
      <c r="RXL213" s="120"/>
      <c r="RXM213" s="120"/>
      <c r="RXN213" s="120"/>
      <c r="RXO213" s="120"/>
      <c r="RXP213" s="120"/>
      <c r="RXQ213" s="120"/>
      <c r="RXR213" s="120"/>
      <c r="RXS213" s="120"/>
      <c r="RXT213" s="120"/>
      <c r="RXU213" s="120"/>
      <c r="RXV213" s="120"/>
      <c r="RXW213" s="120"/>
      <c r="RXX213" s="120"/>
      <c r="RXY213" s="120"/>
      <c r="RXZ213" s="120"/>
      <c r="RYA213" s="120"/>
      <c r="RYB213" s="120"/>
      <c r="RYC213" s="120"/>
      <c r="RYD213" s="120"/>
      <c r="RYE213" s="120"/>
      <c r="RYF213" s="120"/>
      <c r="RYG213" s="120"/>
      <c r="RYH213" s="120"/>
      <c r="RYI213" s="120"/>
      <c r="RYJ213" s="120"/>
      <c r="RYK213" s="120"/>
      <c r="RYL213" s="120"/>
      <c r="RYM213" s="120"/>
      <c r="RYN213" s="120"/>
      <c r="RYO213" s="120"/>
      <c r="RYP213" s="120"/>
      <c r="RYQ213" s="120"/>
      <c r="RYR213" s="120"/>
      <c r="RYS213" s="120"/>
      <c r="RYT213" s="120"/>
      <c r="RYU213" s="120"/>
      <c r="RYV213" s="120"/>
      <c r="RYW213" s="120"/>
      <c r="RYX213" s="120"/>
      <c r="RYY213" s="120"/>
      <c r="RYZ213" s="120"/>
      <c r="RZA213" s="120"/>
      <c r="RZB213" s="120"/>
      <c r="RZC213" s="120"/>
      <c r="RZD213" s="120"/>
      <c r="RZE213" s="120"/>
      <c r="RZF213" s="120"/>
      <c r="RZG213" s="120"/>
      <c r="RZH213" s="120"/>
      <c r="RZI213" s="120"/>
      <c r="RZJ213" s="120"/>
      <c r="RZK213" s="120"/>
      <c r="RZL213" s="120"/>
      <c r="RZM213" s="120"/>
      <c r="RZN213" s="120"/>
      <c r="RZO213" s="120"/>
      <c r="RZP213" s="120"/>
      <c r="RZQ213" s="120"/>
      <c r="RZR213" s="120"/>
      <c r="RZS213" s="120"/>
      <c r="RZT213" s="120"/>
      <c r="RZU213" s="120"/>
      <c r="RZV213" s="120"/>
      <c r="RZW213" s="120"/>
      <c r="RZX213" s="120"/>
      <c r="RZY213" s="120"/>
      <c r="RZZ213" s="120"/>
      <c r="SAA213" s="120"/>
      <c r="SAB213" s="120"/>
      <c r="SAC213" s="120"/>
      <c r="SAD213" s="120"/>
      <c r="SAE213" s="120"/>
      <c r="SAF213" s="120"/>
      <c r="SAG213" s="120"/>
      <c r="SAH213" s="120"/>
      <c r="SAI213" s="120"/>
      <c r="SAJ213" s="120"/>
      <c r="SAK213" s="120"/>
      <c r="SAL213" s="120"/>
      <c r="SAM213" s="120"/>
      <c r="SAN213" s="120"/>
      <c r="SAO213" s="120"/>
      <c r="SAP213" s="120"/>
      <c r="SAQ213" s="120"/>
      <c r="SAR213" s="120"/>
      <c r="SAS213" s="120"/>
      <c r="SAT213" s="120"/>
      <c r="SAU213" s="120"/>
      <c r="SAV213" s="120"/>
      <c r="SAW213" s="120"/>
      <c r="SAX213" s="120"/>
      <c r="SAY213" s="120"/>
      <c r="SAZ213" s="120"/>
      <c r="SBA213" s="120"/>
      <c r="SBB213" s="120"/>
      <c r="SBC213" s="120"/>
      <c r="SBD213" s="120"/>
      <c r="SBE213" s="120"/>
      <c r="SBF213" s="120"/>
      <c r="SBG213" s="120"/>
      <c r="SBH213" s="120"/>
      <c r="SBI213" s="120"/>
      <c r="SBJ213" s="120"/>
      <c r="SBK213" s="120"/>
      <c r="SBL213" s="120"/>
      <c r="SBM213" s="120"/>
      <c r="SBN213" s="120"/>
      <c r="SBO213" s="120"/>
      <c r="SBP213" s="120"/>
      <c r="SBQ213" s="120"/>
      <c r="SBR213" s="120"/>
      <c r="SBS213" s="120"/>
      <c r="SBT213" s="120"/>
      <c r="SBU213" s="120"/>
      <c r="SBV213" s="120"/>
      <c r="SBW213" s="120"/>
      <c r="SBX213" s="120"/>
      <c r="SBY213" s="120"/>
      <c r="SBZ213" s="120"/>
      <c r="SCA213" s="120"/>
      <c r="SCB213" s="120"/>
      <c r="SCC213" s="120"/>
      <c r="SCD213" s="120"/>
      <c r="SCE213" s="120"/>
      <c r="SCF213" s="120"/>
      <c r="SCG213" s="120"/>
      <c r="SCH213" s="120"/>
      <c r="SCI213" s="120"/>
      <c r="SCJ213" s="120"/>
      <c r="SCK213" s="120"/>
      <c r="SCL213" s="120"/>
      <c r="SCM213" s="120"/>
      <c r="SCN213" s="120"/>
      <c r="SCO213" s="120"/>
      <c r="SCP213" s="120"/>
      <c r="SCQ213" s="120"/>
      <c r="SCR213" s="120"/>
      <c r="SCS213" s="120"/>
      <c r="SCT213" s="120"/>
      <c r="SCU213" s="120"/>
      <c r="SCV213" s="120"/>
      <c r="SCW213" s="120"/>
      <c r="SCX213" s="120"/>
      <c r="SCY213" s="120"/>
      <c r="SCZ213" s="120"/>
      <c r="SDA213" s="120"/>
      <c r="SDB213" s="120"/>
      <c r="SDC213" s="120"/>
      <c r="SDD213" s="120"/>
      <c r="SDE213" s="120"/>
      <c r="SDF213" s="120"/>
      <c r="SDG213" s="120"/>
      <c r="SDH213" s="120"/>
      <c r="SDI213" s="120"/>
      <c r="SDJ213" s="120"/>
      <c r="SDK213" s="120"/>
      <c r="SDL213" s="120"/>
      <c r="SDM213" s="120"/>
      <c r="SDN213" s="120"/>
      <c r="SDO213" s="120"/>
      <c r="SDP213" s="120"/>
      <c r="SDQ213" s="120"/>
      <c r="SDR213" s="120"/>
      <c r="SDS213" s="120"/>
      <c r="SDT213" s="120"/>
      <c r="SDU213" s="120"/>
      <c r="SDV213" s="120"/>
      <c r="SDW213" s="120"/>
      <c r="SDX213" s="120"/>
      <c r="SDY213" s="120"/>
      <c r="SDZ213" s="120"/>
      <c r="SEA213" s="120"/>
      <c r="SEB213" s="120"/>
      <c r="SEC213" s="120"/>
      <c r="SED213" s="120"/>
      <c r="SEE213" s="120"/>
      <c r="SEF213" s="120"/>
      <c r="SEG213" s="120"/>
      <c r="SEH213" s="120"/>
      <c r="SEI213" s="120"/>
      <c r="SEJ213" s="120"/>
      <c r="SEK213" s="120"/>
      <c r="SEL213" s="120"/>
      <c r="SEM213" s="120"/>
      <c r="SEN213" s="120"/>
      <c r="SEO213" s="120"/>
      <c r="SEP213" s="120"/>
      <c r="SEQ213" s="120"/>
      <c r="SER213" s="120"/>
      <c r="SES213" s="120"/>
      <c r="SET213" s="120"/>
      <c r="SEU213" s="120"/>
      <c r="SEV213" s="120"/>
      <c r="SEW213" s="120"/>
      <c r="SEX213" s="120"/>
      <c r="SEY213" s="120"/>
      <c r="SEZ213" s="120"/>
      <c r="SFA213" s="120"/>
      <c r="SFB213" s="120"/>
      <c r="SFC213" s="120"/>
      <c r="SFD213" s="120"/>
      <c r="SFE213" s="120"/>
      <c r="SFF213" s="120"/>
      <c r="SFG213" s="120"/>
      <c r="SFH213" s="120"/>
      <c r="SFI213" s="120"/>
      <c r="SFJ213" s="120"/>
      <c r="SFK213" s="120"/>
      <c r="SFL213" s="120"/>
      <c r="SFM213" s="120"/>
      <c r="SFN213" s="120"/>
      <c r="SFO213" s="120"/>
      <c r="SFP213" s="120"/>
      <c r="SFQ213" s="120"/>
      <c r="SFR213" s="120"/>
      <c r="SFS213" s="120"/>
      <c r="SFT213" s="120"/>
      <c r="SFU213" s="120"/>
      <c r="SFV213" s="120"/>
      <c r="SFW213" s="120"/>
      <c r="SFX213" s="120"/>
      <c r="SFY213" s="120"/>
      <c r="SFZ213" s="120"/>
      <c r="SGA213" s="120"/>
      <c r="SGB213" s="120"/>
      <c r="SGC213" s="120"/>
      <c r="SGD213" s="120"/>
      <c r="SGE213" s="120"/>
      <c r="SGF213" s="120"/>
      <c r="SGG213" s="120"/>
      <c r="SGH213" s="120"/>
      <c r="SGI213" s="120"/>
      <c r="SGJ213" s="120"/>
      <c r="SGK213" s="120"/>
      <c r="SGL213" s="120"/>
      <c r="SGM213" s="120"/>
      <c r="SGN213" s="120"/>
      <c r="SGO213" s="120"/>
      <c r="SGP213" s="120"/>
      <c r="SGQ213" s="120"/>
      <c r="SGR213" s="120"/>
      <c r="SGS213" s="120"/>
      <c r="SGT213" s="120"/>
      <c r="SGU213" s="120"/>
      <c r="SGV213" s="120"/>
      <c r="SGW213" s="120"/>
      <c r="SGX213" s="120"/>
      <c r="SGY213" s="120"/>
      <c r="SGZ213" s="120"/>
      <c r="SHA213" s="120"/>
      <c r="SHB213" s="120"/>
      <c r="SHC213" s="120"/>
      <c r="SHD213" s="120"/>
      <c r="SHE213" s="120"/>
      <c r="SHF213" s="120"/>
      <c r="SHG213" s="120"/>
      <c r="SHH213" s="120"/>
      <c r="SHI213" s="120"/>
      <c r="SHJ213" s="120"/>
      <c r="SHK213" s="120"/>
      <c r="SHL213" s="120"/>
      <c r="SHM213" s="120"/>
      <c r="SHN213" s="120"/>
      <c r="SHO213" s="120"/>
      <c r="SHP213" s="120"/>
      <c r="SHQ213" s="120"/>
      <c r="SHR213" s="120"/>
      <c r="SHS213" s="120"/>
      <c r="SHT213" s="120"/>
      <c r="SHU213" s="120"/>
      <c r="SHV213" s="120"/>
      <c r="SHW213" s="120"/>
      <c r="SHX213" s="120"/>
      <c r="SHY213" s="120"/>
      <c r="SHZ213" s="120"/>
      <c r="SIA213" s="120"/>
      <c r="SIB213" s="120"/>
      <c r="SIC213" s="120"/>
      <c r="SID213" s="120"/>
      <c r="SIE213" s="120"/>
      <c r="SIF213" s="120"/>
      <c r="SIG213" s="120"/>
      <c r="SIH213" s="120"/>
      <c r="SII213" s="120"/>
      <c r="SIJ213" s="120"/>
      <c r="SIK213" s="120"/>
      <c r="SIL213" s="120"/>
      <c r="SIM213" s="120"/>
      <c r="SIN213" s="120"/>
      <c r="SIO213" s="120"/>
      <c r="SIP213" s="120"/>
      <c r="SIQ213" s="120"/>
      <c r="SIR213" s="120"/>
      <c r="SIS213" s="120"/>
      <c r="SIT213" s="120"/>
      <c r="SIU213" s="120"/>
      <c r="SIV213" s="120"/>
      <c r="SIW213" s="120"/>
      <c r="SIX213" s="120"/>
      <c r="SIY213" s="120"/>
      <c r="SIZ213" s="120"/>
      <c r="SJA213" s="120"/>
      <c r="SJB213" s="120"/>
      <c r="SJC213" s="120"/>
      <c r="SJD213" s="120"/>
      <c r="SJE213" s="120"/>
      <c r="SJF213" s="120"/>
      <c r="SJG213" s="120"/>
      <c r="SJH213" s="120"/>
      <c r="SJI213" s="120"/>
      <c r="SJJ213" s="120"/>
      <c r="SJK213" s="120"/>
      <c r="SJL213" s="120"/>
      <c r="SJM213" s="120"/>
      <c r="SJN213" s="120"/>
      <c r="SJO213" s="120"/>
      <c r="SJP213" s="120"/>
      <c r="SJQ213" s="120"/>
      <c r="SJR213" s="120"/>
      <c r="SJS213" s="120"/>
      <c r="SJT213" s="120"/>
      <c r="SJU213" s="120"/>
      <c r="SJV213" s="120"/>
      <c r="SJW213" s="120"/>
      <c r="SJX213" s="120"/>
      <c r="SJY213" s="120"/>
      <c r="SJZ213" s="120"/>
      <c r="SKA213" s="120"/>
      <c r="SKB213" s="120"/>
      <c r="SKC213" s="120"/>
      <c r="SKD213" s="120"/>
      <c r="SKE213" s="120"/>
      <c r="SKF213" s="120"/>
      <c r="SKG213" s="120"/>
      <c r="SKH213" s="120"/>
      <c r="SKI213" s="120"/>
      <c r="SKJ213" s="120"/>
      <c r="SKK213" s="120"/>
      <c r="SKL213" s="120"/>
      <c r="SKM213" s="120"/>
      <c r="SKN213" s="120"/>
      <c r="SKO213" s="120"/>
      <c r="SKP213" s="120"/>
      <c r="SKQ213" s="120"/>
      <c r="SKR213" s="120"/>
      <c r="SKS213" s="120"/>
      <c r="SKT213" s="120"/>
      <c r="SKU213" s="120"/>
      <c r="SKV213" s="120"/>
      <c r="SKW213" s="120"/>
      <c r="SKX213" s="120"/>
      <c r="SKY213" s="120"/>
      <c r="SKZ213" s="120"/>
      <c r="SLA213" s="120"/>
      <c r="SLB213" s="120"/>
      <c r="SLC213" s="120"/>
      <c r="SLD213" s="120"/>
      <c r="SLE213" s="120"/>
      <c r="SLF213" s="120"/>
      <c r="SLG213" s="120"/>
      <c r="SLH213" s="120"/>
      <c r="SLI213" s="120"/>
      <c r="SLJ213" s="120"/>
      <c r="SLK213" s="120"/>
      <c r="SLL213" s="120"/>
      <c r="SLM213" s="120"/>
      <c r="SLN213" s="120"/>
      <c r="SLO213" s="120"/>
      <c r="SLP213" s="120"/>
      <c r="SLQ213" s="120"/>
      <c r="SLR213" s="120"/>
      <c r="SLS213" s="120"/>
      <c r="SLT213" s="120"/>
      <c r="SLU213" s="120"/>
      <c r="SLV213" s="120"/>
      <c r="SLW213" s="120"/>
      <c r="SLX213" s="120"/>
      <c r="SLY213" s="120"/>
      <c r="SLZ213" s="120"/>
      <c r="SMA213" s="120"/>
      <c r="SMB213" s="120"/>
      <c r="SMC213" s="120"/>
      <c r="SMD213" s="120"/>
      <c r="SME213" s="120"/>
      <c r="SMF213" s="120"/>
      <c r="SMG213" s="120"/>
      <c r="SMH213" s="120"/>
      <c r="SMI213" s="120"/>
      <c r="SMJ213" s="120"/>
      <c r="SMK213" s="120"/>
      <c r="SML213" s="120"/>
      <c r="SMM213" s="120"/>
      <c r="SMN213" s="120"/>
      <c r="SMO213" s="120"/>
      <c r="SMP213" s="120"/>
      <c r="SMQ213" s="120"/>
      <c r="SMR213" s="120"/>
      <c r="SMS213" s="120"/>
      <c r="SMT213" s="120"/>
      <c r="SMU213" s="120"/>
      <c r="SMV213" s="120"/>
      <c r="SMW213" s="120"/>
      <c r="SMX213" s="120"/>
      <c r="SMY213" s="120"/>
      <c r="SMZ213" s="120"/>
      <c r="SNA213" s="120"/>
      <c r="SNB213" s="120"/>
      <c r="SNC213" s="120"/>
      <c r="SND213" s="120"/>
      <c r="SNE213" s="120"/>
      <c r="SNF213" s="120"/>
      <c r="SNG213" s="120"/>
      <c r="SNH213" s="120"/>
      <c r="SNI213" s="120"/>
      <c r="SNJ213" s="120"/>
      <c r="SNK213" s="120"/>
      <c r="SNL213" s="120"/>
      <c r="SNM213" s="120"/>
      <c r="SNN213" s="120"/>
      <c r="SNO213" s="120"/>
      <c r="SNP213" s="120"/>
      <c r="SNQ213" s="120"/>
      <c r="SNR213" s="120"/>
      <c r="SNS213" s="120"/>
      <c r="SNT213" s="120"/>
      <c r="SNU213" s="120"/>
      <c r="SNV213" s="120"/>
      <c r="SNW213" s="120"/>
      <c r="SNX213" s="120"/>
      <c r="SNY213" s="120"/>
      <c r="SNZ213" s="120"/>
      <c r="SOA213" s="120"/>
      <c r="SOB213" s="120"/>
      <c r="SOC213" s="120"/>
      <c r="SOD213" s="120"/>
      <c r="SOE213" s="120"/>
      <c r="SOF213" s="120"/>
      <c r="SOG213" s="120"/>
      <c r="SOH213" s="120"/>
      <c r="SOI213" s="120"/>
      <c r="SOJ213" s="120"/>
      <c r="SOK213" s="120"/>
      <c r="SOL213" s="120"/>
      <c r="SOM213" s="120"/>
      <c r="SON213" s="120"/>
      <c r="SOO213" s="120"/>
      <c r="SOP213" s="120"/>
      <c r="SOQ213" s="120"/>
      <c r="SOR213" s="120"/>
      <c r="SOS213" s="120"/>
      <c r="SOT213" s="120"/>
      <c r="SOU213" s="120"/>
      <c r="SOV213" s="120"/>
      <c r="SOW213" s="120"/>
      <c r="SOX213" s="120"/>
      <c r="SOY213" s="120"/>
      <c r="SOZ213" s="120"/>
      <c r="SPA213" s="120"/>
      <c r="SPB213" s="120"/>
      <c r="SPC213" s="120"/>
      <c r="SPD213" s="120"/>
      <c r="SPE213" s="120"/>
      <c r="SPF213" s="120"/>
      <c r="SPG213" s="120"/>
      <c r="SPH213" s="120"/>
      <c r="SPI213" s="120"/>
      <c r="SPJ213" s="120"/>
      <c r="SPK213" s="120"/>
      <c r="SPL213" s="120"/>
      <c r="SPM213" s="120"/>
      <c r="SPN213" s="120"/>
      <c r="SPO213" s="120"/>
      <c r="SPP213" s="120"/>
      <c r="SPQ213" s="120"/>
      <c r="SPR213" s="120"/>
      <c r="SPS213" s="120"/>
      <c r="SPT213" s="120"/>
      <c r="SPU213" s="120"/>
      <c r="SPV213" s="120"/>
      <c r="SPW213" s="120"/>
      <c r="SPX213" s="120"/>
      <c r="SPY213" s="120"/>
      <c r="SPZ213" s="120"/>
      <c r="SQA213" s="120"/>
      <c r="SQB213" s="120"/>
      <c r="SQC213" s="120"/>
      <c r="SQD213" s="120"/>
      <c r="SQE213" s="120"/>
      <c r="SQF213" s="120"/>
      <c r="SQG213" s="120"/>
      <c r="SQH213" s="120"/>
      <c r="SQI213" s="120"/>
      <c r="SQJ213" s="120"/>
      <c r="SQK213" s="120"/>
      <c r="SQL213" s="120"/>
      <c r="SQM213" s="120"/>
      <c r="SQN213" s="120"/>
      <c r="SQO213" s="120"/>
      <c r="SQP213" s="120"/>
      <c r="SQQ213" s="120"/>
      <c r="SQR213" s="120"/>
      <c r="SQS213" s="120"/>
      <c r="SQT213" s="120"/>
      <c r="SQU213" s="120"/>
      <c r="SQV213" s="120"/>
      <c r="SQW213" s="120"/>
      <c r="SQX213" s="120"/>
      <c r="SQY213" s="120"/>
      <c r="SQZ213" s="120"/>
      <c r="SRA213" s="120"/>
      <c r="SRB213" s="120"/>
      <c r="SRC213" s="120"/>
      <c r="SRD213" s="120"/>
      <c r="SRE213" s="120"/>
      <c r="SRF213" s="120"/>
      <c r="SRG213" s="120"/>
      <c r="SRH213" s="120"/>
      <c r="SRI213" s="120"/>
      <c r="SRJ213" s="120"/>
      <c r="SRK213" s="120"/>
      <c r="SRL213" s="120"/>
      <c r="SRM213" s="120"/>
      <c r="SRN213" s="120"/>
      <c r="SRO213" s="120"/>
      <c r="SRP213" s="120"/>
      <c r="SRQ213" s="120"/>
      <c r="SRR213" s="120"/>
      <c r="SRS213" s="120"/>
      <c r="SRT213" s="120"/>
      <c r="SRU213" s="120"/>
      <c r="SRV213" s="120"/>
      <c r="SRW213" s="120"/>
      <c r="SRX213" s="120"/>
      <c r="SRY213" s="120"/>
      <c r="SRZ213" s="120"/>
      <c r="SSA213" s="120"/>
      <c r="SSB213" s="120"/>
      <c r="SSC213" s="120"/>
      <c r="SSD213" s="120"/>
      <c r="SSE213" s="120"/>
      <c r="SSF213" s="120"/>
      <c r="SSG213" s="120"/>
      <c r="SSH213" s="120"/>
      <c r="SSI213" s="120"/>
      <c r="SSJ213" s="120"/>
      <c r="SSK213" s="120"/>
      <c r="SSL213" s="120"/>
      <c r="SSM213" s="120"/>
      <c r="SSN213" s="120"/>
      <c r="SSO213" s="120"/>
      <c r="SSP213" s="120"/>
      <c r="SSQ213" s="120"/>
      <c r="SSR213" s="120"/>
      <c r="SSS213" s="120"/>
      <c r="SST213" s="120"/>
      <c r="SSU213" s="120"/>
      <c r="SSV213" s="120"/>
      <c r="SSW213" s="120"/>
      <c r="SSX213" s="120"/>
      <c r="SSY213" s="120"/>
      <c r="SSZ213" s="120"/>
      <c r="STA213" s="120"/>
      <c r="STB213" s="120"/>
      <c r="STC213" s="120"/>
      <c r="STD213" s="120"/>
      <c r="STE213" s="120"/>
      <c r="STF213" s="120"/>
      <c r="STG213" s="120"/>
      <c r="STH213" s="120"/>
      <c r="STI213" s="120"/>
      <c r="STJ213" s="120"/>
      <c r="STK213" s="120"/>
      <c r="STL213" s="120"/>
      <c r="STM213" s="120"/>
      <c r="STN213" s="120"/>
      <c r="STO213" s="120"/>
      <c r="STP213" s="120"/>
      <c r="STQ213" s="120"/>
      <c r="STR213" s="120"/>
      <c r="STS213" s="120"/>
      <c r="STT213" s="120"/>
      <c r="STU213" s="120"/>
      <c r="STV213" s="120"/>
      <c r="STW213" s="120"/>
      <c r="STX213" s="120"/>
      <c r="STY213" s="120"/>
      <c r="STZ213" s="120"/>
      <c r="SUA213" s="120"/>
      <c r="SUB213" s="120"/>
      <c r="SUC213" s="120"/>
      <c r="SUD213" s="120"/>
      <c r="SUE213" s="120"/>
      <c r="SUF213" s="120"/>
      <c r="SUG213" s="120"/>
      <c r="SUH213" s="120"/>
      <c r="SUI213" s="120"/>
      <c r="SUJ213" s="120"/>
      <c r="SUK213" s="120"/>
      <c r="SUL213" s="120"/>
      <c r="SUM213" s="120"/>
      <c r="SUN213" s="120"/>
      <c r="SUO213" s="120"/>
      <c r="SUP213" s="120"/>
      <c r="SUQ213" s="120"/>
      <c r="SUR213" s="120"/>
      <c r="SUS213" s="120"/>
      <c r="SUT213" s="120"/>
      <c r="SUU213" s="120"/>
      <c r="SUV213" s="120"/>
      <c r="SUW213" s="120"/>
      <c r="SUX213" s="120"/>
      <c r="SUY213" s="120"/>
      <c r="SUZ213" s="120"/>
      <c r="SVA213" s="120"/>
      <c r="SVB213" s="120"/>
      <c r="SVC213" s="120"/>
      <c r="SVD213" s="120"/>
      <c r="SVE213" s="120"/>
      <c r="SVF213" s="120"/>
      <c r="SVG213" s="120"/>
      <c r="SVH213" s="120"/>
      <c r="SVI213" s="120"/>
      <c r="SVJ213" s="120"/>
      <c r="SVK213" s="120"/>
      <c r="SVL213" s="120"/>
      <c r="SVM213" s="120"/>
      <c r="SVN213" s="120"/>
      <c r="SVO213" s="120"/>
      <c r="SVP213" s="120"/>
      <c r="SVQ213" s="120"/>
      <c r="SVR213" s="120"/>
      <c r="SVS213" s="120"/>
      <c r="SVT213" s="120"/>
      <c r="SVU213" s="120"/>
      <c r="SVV213" s="120"/>
      <c r="SVW213" s="120"/>
      <c r="SVX213" s="120"/>
      <c r="SVY213" s="120"/>
      <c r="SVZ213" s="120"/>
      <c r="SWA213" s="120"/>
      <c r="SWB213" s="120"/>
      <c r="SWC213" s="120"/>
      <c r="SWD213" s="120"/>
      <c r="SWE213" s="120"/>
      <c r="SWF213" s="120"/>
      <c r="SWG213" s="120"/>
      <c r="SWH213" s="120"/>
      <c r="SWI213" s="120"/>
      <c r="SWJ213" s="120"/>
      <c r="SWK213" s="120"/>
      <c r="SWL213" s="120"/>
      <c r="SWM213" s="120"/>
      <c r="SWN213" s="120"/>
      <c r="SWO213" s="120"/>
      <c r="SWP213" s="120"/>
      <c r="SWQ213" s="120"/>
      <c r="SWR213" s="120"/>
      <c r="SWS213" s="120"/>
      <c r="SWT213" s="120"/>
      <c r="SWU213" s="120"/>
      <c r="SWV213" s="120"/>
      <c r="SWW213" s="120"/>
      <c r="SWX213" s="120"/>
      <c r="SWY213" s="120"/>
      <c r="SWZ213" s="120"/>
      <c r="SXA213" s="120"/>
      <c r="SXB213" s="120"/>
      <c r="SXC213" s="120"/>
      <c r="SXD213" s="120"/>
      <c r="SXE213" s="120"/>
      <c r="SXF213" s="120"/>
      <c r="SXG213" s="120"/>
      <c r="SXH213" s="120"/>
      <c r="SXI213" s="120"/>
      <c r="SXJ213" s="120"/>
      <c r="SXK213" s="120"/>
      <c r="SXL213" s="120"/>
      <c r="SXM213" s="120"/>
      <c r="SXN213" s="120"/>
      <c r="SXO213" s="120"/>
      <c r="SXP213" s="120"/>
      <c r="SXQ213" s="120"/>
      <c r="SXR213" s="120"/>
      <c r="SXS213" s="120"/>
      <c r="SXT213" s="120"/>
      <c r="SXU213" s="120"/>
      <c r="SXV213" s="120"/>
      <c r="SXW213" s="120"/>
      <c r="SXX213" s="120"/>
      <c r="SXY213" s="120"/>
      <c r="SXZ213" s="120"/>
      <c r="SYA213" s="120"/>
      <c r="SYB213" s="120"/>
      <c r="SYC213" s="120"/>
      <c r="SYD213" s="120"/>
      <c r="SYE213" s="120"/>
      <c r="SYF213" s="120"/>
      <c r="SYG213" s="120"/>
      <c r="SYH213" s="120"/>
      <c r="SYI213" s="120"/>
      <c r="SYJ213" s="120"/>
      <c r="SYK213" s="120"/>
      <c r="SYL213" s="120"/>
      <c r="SYM213" s="120"/>
      <c r="SYN213" s="120"/>
      <c r="SYO213" s="120"/>
      <c r="SYP213" s="120"/>
      <c r="SYQ213" s="120"/>
      <c r="SYR213" s="120"/>
      <c r="SYS213" s="120"/>
      <c r="SYT213" s="120"/>
      <c r="SYU213" s="120"/>
      <c r="SYV213" s="120"/>
      <c r="SYW213" s="120"/>
      <c r="SYX213" s="120"/>
      <c r="SYY213" s="120"/>
      <c r="SYZ213" s="120"/>
      <c r="SZA213" s="120"/>
      <c r="SZB213" s="120"/>
      <c r="SZC213" s="120"/>
      <c r="SZD213" s="120"/>
      <c r="SZE213" s="120"/>
      <c r="SZF213" s="120"/>
      <c r="SZG213" s="120"/>
      <c r="SZH213" s="120"/>
      <c r="SZI213" s="120"/>
      <c r="SZJ213" s="120"/>
      <c r="SZK213" s="120"/>
      <c r="SZL213" s="120"/>
      <c r="SZM213" s="120"/>
      <c r="SZN213" s="120"/>
      <c r="SZO213" s="120"/>
      <c r="SZP213" s="120"/>
      <c r="SZQ213" s="120"/>
      <c r="SZR213" s="120"/>
      <c r="SZS213" s="120"/>
      <c r="SZT213" s="120"/>
      <c r="SZU213" s="120"/>
      <c r="SZV213" s="120"/>
      <c r="SZW213" s="120"/>
      <c r="SZX213" s="120"/>
      <c r="SZY213" s="120"/>
      <c r="SZZ213" s="120"/>
      <c r="TAA213" s="120"/>
      <c r="TAB213" s="120"/>
      <c r="TAC213" s="120"/>
      <c r="TAD213" s="120"/>
      <c r="TAE213" s="120"/>
      <c r="TAF213" s="120"/>
      <c r="TAG213" s="120"/>
      <c r="TAH213" s="120"/>
      <c r="TAI213" s="120"/>
      <c r="TAJ213" s="120"/>
      <c r="TAK213" s="120"/>
      <c r="TAL213" s="120"/>
      <c r="TAM213" s="120"/>
      <c r="TAN213" s="120"/>
      <c r="TAO213" s="120"/>
      <c r="TAP213" s="120"/>
      <c r="TAQ213" s="120"/>
      <c r="TAR213" s="120"/>
      <c r="TAS213" s="120"/>
      <c r="TAT213" s="120"/>
      <c r="TAU213" s="120"/>
      <c r="TAV213" s="120"/>
      <c r="TAW213" s="120"/>
      <c r="TAX213" s="120"/>
      <c r="TAY213" s="120"/>
      <c r="TAZ213" s="120"/>
      <c r="TBA213" s="120"/>
      <c r="TBB213" s="120"/>
      <c r="TBC213" s="120"/>
      <c r="TBD213" s="120"/>
      <c r="TBE213" s="120"/>
      <c r="TBF213" s="120"/>
      <c r="TBG213" s="120"/>
      <c r="TBH213" s="120"/>
      <c r="TBI213" s="120"/>
      <c r="TBJ213" s="120"/>
      <c r="TBK213" s="120"/>
      <c r="TBL213" s="120"/>
      <c r="TBM213" s="120"/>
      <c r="TBN213" s="120"/>
      <c r="TBO213" s="120"/>
      <c r="TBP213" s="120"/>
      <c r="TBQ213" s="120"/>
      <c r="TBR213" s="120"/>
      <c r="TBS213" s="120"/>
      <c r="TBT213" s="120"/>
      <c r="TBU213" s="120"/>
      <c r="TBV213" s="120"/>
      <c r="TBW213" s="120"/>
      <c r="TBX213" s="120"/>
      <c r="TBY213" s="120"/>
      <c r="TBZ213" s="120"/>
      <c r="TCA213" s="120"/>
      <c r="TCB213" s="120"/>
      <c r="TCC213" s="120"/>
      <c r="TCD213" s="120"/>
      <c r="TCE213" s="120"/>
      <c r="TCF213" s="120"/>
      <c r="TCG213" s="120"/>
      <c r="TCH213" s="120"/>
      <c r="TCI213" s="120"/>
      <c r="TCJ213" s="120"/>
      <c r="TCK213" s="120"/>
      <c r="TCL213" s="120"/>
      <c r="TCM213" s="120"/>
      <c r="TCN213" s="120"/>
      <c r="TCO213" s="120"/>
      <c r="TCP213" s="120"/>
      <c r="TCQ213" s="120"/>
      <c r="TCR213" s="120"/>
      <c r="TCS213" s="120"/>
      <c r="TCT213" s="120"/>
      <c r="TCU213" s="120"/>
      <c r="TCV213" s="120"/>
      <c r="TCW213" s="120"/>
      <c r="TCX213" s="120"/>
      <c r="TCY213" s="120"/>
      <c r="TCZ213" s="120"/>
      <c r="TDA213" s="120"/>
      <c r="TDB213" s="120"/>
      <c r="TDC213" s="120"/>
      <c r="TDD213" s="120"/>
      <c r="TDE213" s="120"/>
      <c r="TDF213" s="120"/>
      <c r="TDG213" s="120"/>
      <c r="TDH213" s="120"/>
      <c r="TDI213" s="120"/>
      <c r="TDJ213" s="120"/>
      <c r="TDK213" s="120"/>
      <c r="TDL213" s="120"/>
      <c r="TDM213" s="120"/>
      <c r="TDN213" s="120"/>
      <c r="TDO213" s="120"/>
      <c r="TDP213" s="120"/>
      <c r="TDQ213" s="120"/>
      <c r="TDR213" s="120"/>
      <c r="TDS213" s="120"/>
      <c r="TDT213" s="120"/>
      <c r="TDU213" s="120"/>
      <c r="TDV213" s="120"/>
      <c r="TDW213" s="120"/>
      <c r="TDX213" s="120"/>
      <c r="TDY213" s="120"/>
      <c r="TDZ213" s="120"/>
      <c r="TEA213" s="120"/>
      <c r="TEB213" s="120"/>
      <c r="TEC213" s="120"/>
      <c r="TED213" s="120"/>
      <c r="TEE213" s="120"/>
      <c r="TEF213" s="120"/>
      <c r="TEG213" s="120"/>
      <c r="TEH213" s="120"/>
      <c r="TEI213" s="120"/>
      <c r="TEJ213" s="120"/>
      <c r="TEK213" s="120"/>
      <c r="TEL213" s="120"/>
      <c r="TEM213" s="120"/>
      <c r="TEN213" s="120"/>
      <c r="TEO213" s="120"/>
      <c r="TEP213" s="120"/>
      <c r="TEQ213" s="120"/>
      <c r="TER213" s="120"/>
      <c r="TES213" s="120"/>
      <c r="TET213" s="120"/>
      <c r="TEU213" s="120"/>
      <c r="TEV213" s="120"/>
      <c r="TEW213" s="120"/>
      <c r="TEX213" s="120"/>
      <c r="TEY213" s="120"/>
      <c r="TEZ213" s="120"/>
      <c r="TFA213" s="120"/>
      <c r="TFB213" s="120"/>
      <c r="TFC213" s="120"/>
      <c r="TFD213" s="120"/>
      <c r="TFE213" s="120"/>
      <c r="TFF213" s="120"/>
      <c r="TFG213" s="120"/>
      <c r="TFH213" s="120"/>
      <c r="TFI213" s="120"/>
      <c r="TFJ213" s="120"/>
      <c r="TFK213" s="120"/>
      <c r="TFL213" s="120"/>
      <c r="TFM213" s="120"/>
      <c r="TFN213" s="120"/>
      <c r="TFO213" s="120"/>
      <c r="TFP213" s="120"/>
      <c r="TFQ213" s="120"/>
      <c r="TFR213" s="120"/>
      <c r="TFS213" s="120"/>
      <c r="TFT213" s="120"/>
      <c r="TFU213" s="120"/>
      <c r="TFV213" s="120"/>
      <c r="TFW213" s="120"/>
      <c r="TFX213" s="120"/>
      <c r="TFY213" s="120"/>
      <c r="TFZ213" s="120"/>
      <c r="TGA213" s="120"/>
      <c r="TGB213" s="120"/>
      <c r="TGC213" s="120"/>
      <c r="TGD213" s="120"/>
      <c r="TGE213" s="120"/>
      <c r="TGF213" s="120"/>
      <c r="TGG213" s="120"/>
      <c r="TGH213" s="120"/>
      <c r="TGI213" s="120"/>
      <c r="TGJ213" s="120"/>
      <c r="TGK213" s="120"/>
      <c r="TGL213" s="120"/>
      <c r="TGM213" s="120"/>
      <c r="TGN213" s="120"/>
      <c r="TGO213" s="120"/>
      <c r="TGP213" s="120"/>
      <c r="TGQ213" s="120"/>
      <c r="TGR213" s="120"/>
      <c r="TGS213" s="120"/>
      <c r="TGT213" s="120"/>
      <c r="TGU213" s="120"/>
      <c r="TGV213" s="120"/>
      <c r="TGW213" s="120"/>
      <c r="TGX213" s="120"/>
      <c r="TGY213" s="120"/>
      <c r="TGZ213" s="120"/>
      <c r="THA213" s="120"/>
      <c r="THB213" s="120"/>
      <c r="THC213" s="120"/>
      <c r="THD213" s="120"/>
      <c r="THE213" s="120"/>
      <c r="THF213" s="120"/>
      <c r="THG213" s="120"/>
      <c r="THH213" s="120"/>
      <c r="THI213" s="120"/>
      <c r="THJ213" s="120"/>
      <c r="THK213" s="120"/>
      <c r="THL213" s="120"/>
      <c r="THM213" s="120"/>
      <c r="THN213" s="120"/>
      <c r="THO213" s="120"/>
      <c r="THP213" s="120"/>
      <c r="THQ213" s="120"/>
      <c r="THR213" s="120"/>
      <c r="THS213" s="120"/>
      <c r="THT213" s="120"/>
      <c r="THU213" s="120"/>
      <c r="THV213" s="120"/>
      <c r="THW213" s="120"/>
      <c r="THX213" s="120"/>
      <c r="THY213" s="120"/>
      <c r="THZ213" s="120"/>
      <c r="TIA213" s="120"/>
      <c r="TIB213" s="120"/>
      <c r="TIC213" s="120"/>
      <c r="TID213" s="120"/>
      <c r="TIE213" s="120"/>
      <c r="TIF213" s="120"/>
      <c r="TIG213" s="120"/>
      <c r="TIH213" s="120"/>
      <c r="TII213" s="120"/>
      <c r="TIJ213" s="120"/>
      <c r="TIK213" s="120"/>
      <c r="TIL213" s="120"/>
      <c r="TIM213" s="120"/>
      <c r="TIN213" s="120"/>
      <c r="TIO213" s="120"/>
      <c r="TIP213" s="120"/>
      <c r="TIQ213" s="120"/>
      <c r="TIR213" s="120"/>
      <c r="TIS213" s="120"/>
      <c r="TIT213" s="120"/>
      <c r="TIU213" s="120"/>
      <c r="TIV213" s="120"/>
      <c r="TIW213" s="120"/>
      <c r="TIX213" s="120"/>
      <c r="TIY213" s="120"/>
      <c r="TIZ213" s="120"/>
      <c r="TJA213" s="120"/>
      <c r="TJB213" s="120"/>
      <c r="TJC213" s="120"/>
      <c r="TJD213" s="120"/>
      <c r="TJE213" s="120"/>
      <c r="TJF213" s="120"/>
      <c r="TJG213" s="120"/>
      <c r="TJH213" s="120"/>
      <c r="TJI213" s="120"/>
      <c r="TJJ213" s="120"/>
      <c r="TJK213" s="120"/>
      <c r="TJL213" s="120"/>
      <c r="TJM213" s="120"/>
      <c r="TJN213" s="120"/>
      <c r="TJO213" s="120"/>
      <c r="TJP213" s="120"/>
      <c r="TJQ213" s="120"/>
      <c r="TJR213" s="120"/>
      <c r="TJS213" s="120"/>
      <c r="TJT213" s="120"/>
      <c r="TJU213" s="120"/>
      <c r="TJV213" s="120"/>
      <c r="TJW213" s="120"/>
      <c r="TJX213" s="120"/>
      <c r="TJY213" s="120"/>
      <c r="TJZ213" s="120"/>
      <c r="TKA213" s="120"/>
      <c r="TKB213" s="120"/>
      <c r="TKC213" s="120"/>
      <c r="TKD213" s="120"/>
      <c r="TKE213" s="120"/>
      <c r="TKF213" s="120"/>
      <c r="TKG213" s="120"/>
      <c r="TKH213" s="120"/>
      <c r="TKI213" s="120"/>
      <c r="TKJ213" s="120"/>
      <c r="TKK213" s="120"/>
      <c r="TKL213" s="120"/>
      <c r="TKM213" s="120"/>
      <c r="TKN213" s="120"/>
      <c r="TKO213" s="120"/>
      <c r="TKP213" s="120"/>
      <c r="TKQ213" s="120"/>
      <c r="TKR213" s="120"/>
      <c r="TKS213" s="120"/>
      <c r="TKT213" s="120"/>
      <c r="TKU213" s="120"/>
      <c r="TKV213" s="120"/>
      <c r="TKW213" s="120"/>
      <c r="TKX213" s="120"/>
      <c r="TKY213" s="120"/>
      <c r="TKZ213" s="120"/>
      <c r="TLA213" s="120"/>
      <c r="TLB213" s="120"/>
      <c r="TLC213" s="120"/>
      <c r="TLD213" s="120"/>
      <c r="TLE213" s="120"/>
      <c r="TLF213" s="120"/>
      <c r="TLG213" s="120"/>
      <c r="TLH213" s="120"/>
      <c r="TLI213" s="120"/>
      <c r="TLJ213" s="120"/>
      <c r="TLK213" s="120"/>
      <c r="TLL213" s="120"/>
      <c r="TLM213" s="120"/>
      <c r="TLN213" s="120"/>
      <c r="TLO213" s="120"/>
      <c r="TLP213" s="120"/>
      <c r="TLQ213" s="120"/>
      <c r="TLR213" s="120"/>
      <c r="TLS213" s="120"/>
      <c r="TLT213" s="120"/>
      <c r="TLU213" s="120"/>
      <c r="TLV213" s="120"/>
      <c r="TLW213" s="120"/>
      <c r="TLX213" s="120"/>
      <c r="TLY213" s="120"/>
      <c r="TLZ213" s="120"/>
      <c r="TMA213" s="120"/>
      <c r="TMB213" s="120"/>
      <c r="TMC213" s="120"/>
      <c r="TMD213" s="120"/>
      <c r="TME213" s="120"/>
      <c r="TMF213" s="120"/>
      <c r="TMG213" s="120"/>
      <c r="TMH213" s="120"/>
      <c r="TMI213" s="120"/>
      <c r="TMJ213" s="120"/>
      <c r="TMK213" s="120"/>
      <c r="TML213" s="120"/>
      <c r="TMM213" s="120"/>
      <c r="TMN213" s="120"/>
      <c r="TMO213" s="120"/>
      <c r="TMP213" s="120"/>
      <c r="TMQ213" s="120"/>
      <c r="TMR213" s="120"/>
      <c r="TMS213" s="120"/>
      <c r="TMT213" s="120"/>
      <c r="TMU213" s="120"/>
      <c r="TMV213" s="120"/>
      <c r="TMW213" s="120"/>
      <c r="TMX213" s="120"/>
      <c r="TMY213" s="120"/>
      <c r="TMZ213" s="120"/>
      <c r="TNA213" s="120"/>
      <c r="TNB213" s="120"/>
      <c r="TNC213" s="120"/>
      <c r="TND213" s="120"/>
      <c r="TNE213" s="120"/>
      <c r="TNF213" s="120"/>
      <c r="TNG213" s="120"/>
      <c r="TNH213" s="120"/>
      <c r="TNI213" s="120"/>
      <c r="TNJ213" s="120"/>
      <c r="TNK213" s="120"/>
      <c r="TNL213" s="120"/>
      <c r="TNM213" s="120"/>
      <c r="TNN213" s="120"/>
      <c r="TNO213" s="120"/>
      <c r="TNP213" s="120"/>
      <c r="TNQ213" s="120"/>
      <c r="TNR213" s="120"/>
      <c r="TNS213" s="120"/>
      <c r="TNT213" s="120"/>
      <c r="TNU213" s="120"/>
      <c r="TNV213" s="120"/>
      <c r="TNW213" s="120"/>
      <c r="TNX213" s="120"/>
      <c r="TNY213" s="120"/>
      <c r="TNZ213" s="120"/>
      <c r="TOA213" s="120"/>
      <c r="TOB213" s="120"/>
      <c r="TOC213" s="120"/>
      <c r="TOD213" s="120"/>
      <c r="TOE213" s="120"/>
      <c r="TOF213" s="120"/>
      <c r="TOG213" s="120"/>
      <c r="TOH213" s="120"/>
      <c r="TOI213" s="120"/>
      <c r="TOJ213" s="120"/>
      <c r="TOK213" s="120"/>
      <c r="TOL213" s="120"/>
      <c r="TOM213" s="120"/>
      <c r="TON213" s="120"/>
      <c r="TOO213" s="120"/>
      <c r="TOP213" s="120"/>
      <c r="TOQ213" s="120"/>
      <c r="TOR213" s="120"/>
      <c r="TOS213" s="120"/>
      <c r="TOT213" s="120"/>
      <c r="TOU213" s="120"/>
      <c r="TOV213" s="120"/>
      <c r="TOW213" s="120"/>
      <c r="TOX213" s="120"/>
      <c r="TOY213" s="120"/>
      <c r="TOZ213" s="120"/>
      <c r="TPA213" s="120"/>
      <c r="TPB213" s="120"/>
      <c r="TPC213" s="120"/>
      <c r="TPD213" s="120"/>
      <c r="TPE213" s="120"/>
      <c r="TPF213" s="120"/>
      <c r="TPG213" s="120"/>
      <c r="TPH213" s="120"/>
      <c r="TPI213" s="120"/>
      <c r="TPJ213" s="120"/>
      <c r="TPK213" s="120"/>
      <c r="TPL213" s="120"/>
      <c r="TPM213" s="120"/>
      <c r="TPN213" s="120"/>
      <c r="TPO213" s="120"/>
      <c r="TPP213" s="120"/>
      <c r="TPQ213" s="120"/>
      <c r="TPR213" s="120"/>
      <c r="TPS213" s="120"/>
      <c r="TPT213" s="120"/>
      <c r="TPU213" s="120"/>
      <c r="TPV213" s="120"/>
      <c r="TPW213" s="120"/>
      <c r="TPX213" s="120"/>
      <c r="TPY213" s="120"/>
      <c r="TPZ213" s="120"/>
      <c r="TQA213" s="120"/>
      <c r="TQB213" s="120"/>
      <c r="TQC213" s="120"/>
      <c r="TQD213" s="120"/>
      <c r="TQE213" s="120"/>
      <c r="TQF213" s="120"/>
      <c r="TQG213" s="120"/>
      <c r="TQH213" s="120"/>
      <c r="TQI213" s="120"/>
      <c r="TQJ213" s="120"/>
      <c r="TQK213" s="120"/>
      <c r="TQL213" s="120"/>
      <c r="TQM213" s="120"/>
      <c r="TQN213" s="120"/>
      <c r="TQO213" s="120"/>
      <c r="TQP213" s="120"/>
      <c r="TQQ213" s="120"/>
      <c r="TQR213" s="120"/>
      <c r="TQS213" s="120"/>
      <c r="TQT213" s="120"/>
      <c r="TQU213" s="120"/>
      <c r="TQV213" s="120"/>
      <c r="TQW213" s="120"/>
      <c r="TQX213" s="120"/>
      <c r="TQY213" s="120"/>
      <c r="TQZ213" s="120"/>
      <c r="TRA213" s="120"/>
      <c r="TRB213" s="120"/>
      <c r="TRC213" s="120"/>
      <c r="TRD213" s="120"/>
      <c r="TRE213" s="120"/>
      <c r="TRF213" s="120"/>
      <c r="TRG213" s="120"/>
      <c r="TRH213" s="120"/>
      <c r="TRI213" s="120"/>
      <c r="TRJ213" s="120"/>
      <c r="TRK213" s="120"/>
      <c r="TRL213" s="120"/>
      <c r="TRM213" s="120"/>
      <c r="TRN213" s="120"/>
      <c r="TRO213" s="120"/>
      <c r="TRP213" s="120"/>
      <c r="TRQ213" s="120"/>
      <c r="TRR213" s="120"/>
      <c r="TRS213" s="120"/>
      <c r="TRT213" s="120"/>
      <c r="TRU213" s="120"/>
      <c r="TRV213" s="120"/>
      <c r="TRW213" s="120"/>
      <c r="TRX213" s="120"/>
      <c r="TRY213" s="120"/>
      <c r="TRZ213" s="120"/>
      <c r="TSA213" s="120"/>
      <c r="TSB213" s="120"/>
      <c r="TSC213" s="120"/>
      <c r="TSD213" s="120"/>
      <c r="TSE213" s="120"/>
      <c r="TSF213" s="120"/>
      <c r="TSG213" s="120"/>
      <c r="TSH213" s="120"/>
      <c r="TSI213" s="120"/>
      <c r="TSJ213" s="120"/>
      <c r="TSK213" s="120"/>
      <c r="TSL213" s="120"/>
      <c r="TSM213" s="120"/>
      <c r="TSN213" s="120"/>
      <c r="TSO213" s="120"/>
      <c r="TSP213" s="120"/>
      <c r="TSQ213" s="120"/>
      <c r="TSR213" s="120"/>
      <c r="TSS213" s="120"/>
      <c r="TST213" s="120"/>
      <c r="TSU213" s="120"/>
      <c r="TSV213" s="120"/>
      <c r="TSW213" s="120"/>
      <c r="TSX213" s="120"/>
      <c r="TSY213" s="120"/>
      <c r="TSZ213" s="120"/>
      <c r="TTA213" s="120"/>
      <c r="TTB213" s="120"/>
      <c r="TTC213" s="120"/>
      <c r="TTD213" s="120"/>
      <c r="TTE213" s="120"/>
      <c r="TTF213" s="120"/>
      <c r="TTG213" s="120"/>
      <c r="TTH213" s="120"/>
      <c r="TTI213" s="120"/>
      <c r="TTJ213" s="120"/>
      <c r="TTK213" s="120"/>
      <c r="TTL213" s="120"/>
      <c r="TTM213" s="120"/>
      <c r="TTN213" s="120"/>
      <c r="TTO213" s="120"/>
      <c r="TTP213" s="120"/>
      <c r="TTQ213" s="120"/>
      <c r="TTR213" s="120"/>
      <c r="TTS213" s="120"/>
      <c r="TTT213" s="120"/>
      <c r="TTU213" s="120"/>
      <c r="TTV213" s="120"/>
      <c r="TTW213" s="120"/>
      <c r="TTX213" s="120"/>
      <c r="TTY213" s="120"/>
      <c r="TTZ213" s="120"/>
      <c r="TUA213" s="120"/>
      <c r="TUB213" s="120"/>
      <c r="TUC213" s="120"/>
      <c r="TUD213" s="120"/>
      <c r="TUE213" s="120"/>
      <c r="TUF213" s="120"/>
      <c r="TUG213" s="120"/>
      <c r="TUH213" s="120"/>
      <c r="TUI213" s="120"/>
      <c r="TUJ213" s="120"/>
      <c r="TUK213" s="120"/>
      <c r="TUL213" s="120"/>
      <c r="TUM213" s="120"/>
      <c r="TUN213" s="120"/>
      <c r="TUO213" s="120"/>
      <c r="TUP213" s="120"/>
      <c r="TUQ213" s="120"/>
      <c r="TUR213" s="120"/>
      <c r="TUS213" s="120"/>
      <c r="TUT213" s="120"/>
      <c r="TUU213" s="120"/>
      <c r="TUV213" s="120"/>
      <c r="TUW213" s="120"/>
      <c r="TUX213" s="120"/>
      <c r="TUY213" s="120"/>
      <c r="TUZ213" s="120"/>
      <c r="TVA213" s="120"/>
      <c r="TVB213" s="120"/>
      <c r="TVC213" s="120"/>
      <c r="TVD213" s="120"/>
      <c r="TVE213" s="120"/>
      <c r="TVF213" s="120"/>
      <c r="TVG213" s="120"/>
      <c r="TVH213" s="120"/>
      <c r="TVI213" s="120"/>
      <c r="TVJ213" s="120"/>
      <c r="TVK213" s="120"/>
      <c r="TVL213" s="120"/>
      <c r="TVM213" s="120"/>
      <c r="TVN213" s="120"/>
      <c r="TVO213" s="120"/>
      <c r="TVP213" s="120"/>
      <c r="TVQ213" s="120"/>
      <c r="TVR213" s="120"/>
      <c r="TVS213" s="120"/>
      <c r="TVT213" s="120"/>
      <c r="TVU213" s="120"/>
      <c r="TVV213" s="120"/>
      <c r="TVW213" s="120"/>
      <c r="TVX213" s="120"/>
      <c r="TVY213" s="120"/>
      <c r="TVZ213" s="120"/>
      <c r="TWA213" s="120"/>
      <c r="TWB213" s="120"/>
      <c r="TWC213" s="120"/>
      <c r="TWD213" s="120"/>
      <c r="TWE213" s="120"/>
      <c r="TWF213" s="120"/>
      <c r="TWG213" s="120"/>
      <c r="TWH213" s="120"/>
      <c r="TWI213" s="120"/>
      <c r="TWJ213" s="120"/>
      <c r="TWK213" s="120"/>
      <c r="TWL213" s="120"/>
      <c r="TWM213" s="120"/>
      <c r="TWN213" s="120"/>
      <c r="TWO213" s="120"/>
      <c r="TWP213" s="120"/>
      <c r="TWQ213" s="120"/>
      <c r="TWR213" s="120"/>
      <c r="TWS213" s="120"/>
      <c r="TWT213" s="120"/>
      <c r="TWU213" s="120"/>
      <c r="TWV213" s="120"/>
      <c r="TWW213" s="120"/>
      <c r="TWX213" s="120"/>
      <c r="TWY213" s="120"/>
      <c r="TWZ213" s="120"/>
      <c r="TXA213" s="120"/>
      <c r="TXB213" s="120"/>
      <c r="TXC213" s="120"/>
      <c r="TXD213" s="120"/>
      <c r="TXE213" s="120"/>
      <c r="TXF213" s="120"/>
      <c r="TXG213" s="120"/>
      <c r="TXH213" s="120"/>
      <c r="TXI213" s="120"/>
      <c r="TXJ213" s="120"/>
      <c r="TXK213" s="120"/>
      <c r="TXL213" s="120"/>
      <c r="TXM213" s="120"/>
      <c r="TXN213" s="120"/>
      <c r="TXO213" s="120"/>
      <c r="TXP213" s="120"/>
      <c r="TXQ213" s="120"/>
      <c r="TXR213" s="120"/>
      <c r="TXS213" s="120"/>
      <c r="TXT213" s="120"/>
      <c r="TXU213" s="120"/>
      <c r="TXV213" s="120"/>
      <c r="TXW213" s="120"/>
      <c r="TXX213" s="120"/>
      <c r="TXY213" s="120"/>
      <c r="TXZ213" s="120"/>
      <c r="TYA213" s="120"/>
      <c r="TYB213" s="120"/>
      <c r="TYC213" s="120"/>
      <c r="TYD213" s="120"/>
      <c r="TYE213" s="120"/>
      <c r="TYF213" s="120"/>
      <c r="TYG213" s="120"/>
      <c r="TYH213" s="120"/>
      <c r="TYI213" s="120"/>
      <c r="TYJ213" s="120"/>
      <c r="TYK213" s="120"/>
      <c r="TYL213" s="120"/>
      <c r="TYM213" s="120"/>
      <c r="TYN213" s="120"/>
      <c r="TYO213" s="120"/>
      <c r="TYP213" s="120"/>
      <c r="TYQ213" s="120"/>
      <c r="TYR213" s="120"/>
      <c r="TYS213" s="120"/>
      <c r="TYT213" s="120"/>
      <c r="TYU213" s="120"/>
      <c r="TYV213" s="120"/>
      <c r="TYW213" s="120"/>
      <c r="TYX213" s="120"/>
      <c r="TYY213" s="120"/>
      <c r="TYZ213" s="120"/>
      <c r="TZA213" s="120"/>
      <c r="TZB213" s="120"/>
      <c r="TZC213" s="120"/>
      <c r="TZD213" s="120"/>
      <c r="TZE213" s="120"/>
      <c r="TZF213" s="120"/>
      <c r="TZG213" s="120"/>
      <c r="TZH213" s="120"/>
      <c r="TZI213" s="120"/>
      <c r="TZJ213" s="120"/>
      <c r="TZK213" s="120"/>
      <c r="TZL213" s="120"/>
      <c r="TZM213" s="120"/>
      <c r="TZN213" s="120"/>
      <c r="TZO213" s="120"/>
      <c r="TZP213" s="120"/>
      <c r="TZQ213" s="120"/>
      <c r="TZR213" s="120"/>
      <c r="TZS213" s="120"/>
      <c r="TZT213" s="120"/>
      <c r="TZU213" s="120"/>
      <c r="TZV213" s="120"/>
      <c r="TZW213" s="120"/>
      <c r="TZX213" s="120"/>
      <c r="TZY213" s="120"/>
      <c r="TZZ213" s="120"/>
      <c r="UAA213" s="120"/>
      <c r="UAB213" s="120"/>
      <c r="UAC213" s="120"/>
      <c r="UAD213" s="120"/>
      <c r="UAE213" s="120"/>
      <c r="UAF213" s="120"/>
      <c r="UAG213" s="120"/>
      <c r="UAH213" s="120"/>
      <c r="UAI213" s="120"/>
      <c r="UAJ213" s="120"/>
      <c r="UAK213" s="120"/>
      <c r="UAL213" s="120"/>
      <c r="UAM213" s="120"/>
      <c r="UAN213" s="120"/>
      <c r="UAO213" s="120"/>
      <c r="UAP213" s="120"/>
      <c r="UAQ213" s="120"/>
      <c r="UAR213" s="120"/>
      <c r="UAS213" s="120"/>
      <c r="UAT213" s="120"/>
      <c r="UAU213" s="120"/>
      <c r="UAV213" s="120"/>
      <c r="UAW213" s="120"/>
      <c r="UAX213" s="120"/>
      <c r="UAY213" s="120"/>
      <c r="UAZ213" s="120"/>
      <c r="UBA213" s="120"/>
      <c r="UBB213" s="120"/>
      <c r="UBC213" s="120"/>
      <c r="UBD213" s="120"/>
      <c r="UBE213" s="120"/>
      <c r="UBF213" s="120"/>
      <c r="UBG213" s="120"/>
      <c r="UBH213" s="120"/>
      <c r="UBI213" s="120"/>
      <c r="UBJ213" s="120"/>
      <c r="UBK213" s="120"/>
      <c r="UBL213" s="120"/>
      <c r="UBM213" s="120"/>
      <c r="UBN213" s="120"/>
      <c r="UBO213" s="120"/>
      <c r="UBP213" s="120"/>
      <c r="UBQ213" s="120"/>
      <c r="UBR213" s="120"/>
      <c r="UBS213" s="120"/>
      <c r="UBT213" s="120"/>
      <c r="UBU213" s="120"/>
      <c r="UBV213" s="120"/>
      <c r="UBW213" s="120"/>
      <c r="UBX213" s="120"/>
      <c r="UBY213" s="120"/>
      <c r="UBZ213" s="120"/>
      <c r="UCA213" s="120"/>
      <c r="UCB213" s="120"/>
      <c r="UCC213" s="120"/>
      <c r="UCD213" s="120"/>
      <c r="UCE213" s="120"/>
      <c r="UCF213" s="120"/>
      <c r="UCG213" s="120"/>
      <c r="UCH213" s="120"/>
      <c r="UCI213" s="120"/>
      <c r="UCJ213" s="120"/>
      <c r="UCK213" s="120"/>
      <c r="UCL213" s="120"/>
      <c r="UCM213" s="120"/>
      <c r="UCN213" s="120"/>
      <c r="UCO213" s="120"/>
      <c r="UCP213" s="120"/>
      <c r="UCQ213" s="120"/>
      <c r="UCR213" s="120"/>
      <c r="UCS213" s="120"/>
      <c r="UCT213" s="120"/>
      <c r="UCU213" s="120"/>
      <c r="UCV213" s="120"/>
      <c r="UCW213" s="120"/>
      <c r="UCX213" s="120"/>
      <c r="UCY213" s="120"/>
      <c r="UCZ213" s="120"/>
      <c r="UDA213" s="120"/>
      <c r="UDB213" s="120"/>
      <c r="UDC213" s="120"/>
      <c r="UDD213" s="120"/>
      <c r="UDE213" s="120"/>
      <c r="UDF213" s="120"/>
      <c r="UDG213" s="120"/>
      <c r="UDH213" s="120"/>
      <c r="UDI213" s="120"/>
      <c r="UDJ213" s="120"/>
      <c r="UDK213" s="120"/>
      <c r="UDL213" s="120"/>
      <c r="UDM213" s="120"/>
      <c r="UDN213" s="120"/>
      <c r="UDO213" s="120"/>
      <c r="UDP213" s="120"/>
      <c r="UDQ213" s="120"/>
      <c r="UDR213" s="120"/>
      <c r="UDS213" s="120"/>
      <c r="UDT213" s="120"/>
      <c r="UDU213" s="120"/>
      <c r="UDV213" s="120"/>
      <c r="UDW213" s="120"/>
      <c r="UDX213" s="120"/>
      <c r="UDY213" s="120"/>
      <c r="UDZ213" s="120"/>
      <c r="UEA213" s="120"/>
      <c r="UEB213" s="120"/>
      <c r="UEC213" s="120"/>
      <c r="UED213" s="120"/>
      <c r="UEE213" s="120"/>
      <c r="UEF213" s="120"/>
      <c r="UEG213" s="120"/>
      <c r="UEH213" s="120"/>
      <c r="UEI213" s="120"/>
      <c r="UEJ213" s="120"/>
      <c r="UEK213" s="120"/>
      <c r="UEL213" s="120"/>
      <c r="UEM213" s="120"/>
      <c r="UEN213" s="120"/>
      <c r="UEO213" s="120"/>
      <c r="UEP213" s="120"/>
      <c r="UEQ213" s="120"/>
      <c r="UER213" s="120"/>
      <c r="UES213" s="120"/>
      <c r="UET213" s="120"/>
      <c r="UEU213" s="120"/>
      <c r="UEV213" s="120"/>
      <c r="UEW213" s="120"/>
      <c r="UEX213" s="120"/>
      <c r="UEY213" s="120"/>
      <c r="UEZ213" s="120"/>
      <c r="UFA213" s="120"/>
      <c r="UFB213" s="120"/>
      <c r="UFC213" s="120"/>
      <c r="UFD213" s="120"/>
      <c r="UFE213" s="120"/>
      <c r="UFF213" s="120"/>
      <c r="UFG213" s="120"/>
      <c r="UFH213" s="120"/>
      <c r="UFI213" s="120"/>
      <c r="UFJ213" s="120"/>
      <c r="UFK213" s="120"/>
      <c r="UFL213" s="120"/>
      <c r="UFM213" s="120"/>
      <c r="UFN213" s="120"/>
      <c r="UFO213" s="120"/>
      <c r="UFP213" s="120"/>
      <c r="UFQ213" s="120"/>
      <c r="UFR213" s="120"/>
      <c r="UFS213" s="120"/>
      <c r="UFT213" s="120"/>
      <c r="UFU213" s="120"/>
      <c r="UFV213" s="120"/>
      <c r="UFW213" s="120"/>
      <c r="UFX213" s="120"/>
      <c r="UFY213" s="120"/>
      <c r="UFZ213" s="120"/>
      <c r="UGA213" s="120"/>
      <c r="UGB213" s="120"/>
      <c r="UGC213" s="120"/>
      <c r="UGD213" s="120"/>
      <c r="UGE213" s="120"/>
      <c r="UGF213" s="120"/>
      <c r="UGG213" s="120"/>
      <c r="UGH213" s="120"/>
      <c r="UGI213" s="120"/>
      <c r="UGJ213" s="120"/>
      <c r="UGK213" s="120"/>
      <c r="UGL213" s="120"/>
      <c r="UGM213" s="120"/>
      <c r="UGN213" s="120"/>
      <c r="UGO213" s="120"/>
      <c r="UGP213" s="120"/>
      <c r="UGQ213" s="120"/>
      <c r="UGR213" s="120"/>
      <c r="UGS213" s="120"/>
      <c r="UGT213" s="120"/>
      <c r="UGU213" s="120"/>
      <c r="UGV213" s="120"/>
      <c r="UGW213" s="120"/>
      <c r="UGX213" s="120"/>
      <c r="UGY213" s="120"/>
      <c r="UGZ213" s="120"/>
      <c r="UHA213" s="120"/>
      <c r="UHB213" s="120"/>
      <c r="UHC213" s="120"/>
      <c r="UHD213" s="120"/>
      <c r="UHE213" s="120"/>
      <c r="UHF213" s="120"/>
      <c r="UHG213" s="120"/>
      <c r="UHH213" s="120"/>
      <c r="UHI213" s="120"/>
      <c r="UHJ213" s="120"/>
      <c r="UHK213" s="120"/>
      <c r="UHL213" s="120"/>
      <c r="UHM213" s="120"/>
      <c r="UHN213" s="120"/>
      <c r="UHO213" s="120"/>
      <c r="UHP213" s="120"/>
      <c r="UHQ213" s="120"/>
      <c r="UHR213" s="120"/>
      <c r="UHS213" s="120"/>
      <c r="UHT213" s="120"/>
      <c r="UHU213" s="120"/>
      <c r="UHV213" s="120"/>
      <c r="UHW213" s="120"/>
      <c r="UHX213" s="120"/>
      <c r="UHY213" s="120"/>
      <c r="UHZ213" s="120"/>
      <c r="UIA213" s="120"/>
      <c r="UIB213" s="120"/>
      <c r="UIC213" s="120"/>
      <c r="UID213" s="120"/>
      <c r="UIE213" s="120"/>
      <c r="UIF213" s="120"/>
      <c r="UIG213" s="120"/>
      <c r="UIH213" s="120"/>
      <c r="UII213" s="120"/>
      <c r="UIJ213" s="120"/>
      <c r="UIK213" s="120"/>
      <c r="UIL213" s="120"/>
      <c r="UIM213" s="120"/>
      <c r="UIN213" s="120"/>
      <c r="UIO213" s="120"/>
      <c r="UIP213" s="120"/>
      <c r="UIQ213" s="120"/>
      <c r="UIR213" s="120"/>
      <c r="UIS213" s="120"/>
      <c r="UIT213" s="120"/>
      <c r="UIU213" s="120"/>
      <c r="UIV213" s="120"/>
      <c r="UIW213" s="120"/>
      <c r="UIX213" s="120"/>
      <c r="UIY213" s="120"/>
      <c r="UIZ213" s="120"/>
      <c r="UJA213" s="120"/>
      <c r="UJB213" s="120"/>
      <c r="UJC213" s="120"/>
      <c r="UJD213" s="120"/>
      <c r="UJE213" s="120"/>
      <c r="UJF213" s="120"/>
      <c r="UJG213" s="120"/>
      <c r="UJH213" s="120"/>
      <c r="UJI213" s="120"/>
      <c r="UJJ213" s="120"/>
      <c r="UJK213" s="120"/>
      <c r="UJL213" s="120"/>
      <c r="UJM213" s="120"/>
      <c r="UJN213" s="120"/>
      <c r="UJO213" s="120"/>
      <c r="UJP213" s="120"/>
      <c r="UJQ213" s="120"/>
      <c r="UJR213" s="120"/>
      <c r="UJS213" s="120"/>
      <c r="UJT213" s="120"/>
      <c r="UJU213" s="120"/>
      <c r="UJV213" s="120"/>
      <c r="UJW213" s="120"/>
      <c r="UJX213" s="120"/>
      <c r="UJY213" s="120"/>
      <c r="UJZ213" s="120"/>
      <c r="UKA213" s="120"/>
      <c r="UKB213" s="120"/>
      <c r="UKC213" s="120"/>
      <c r="UKD213" s="120"/>
      <c r="UKE213" s="120"/>
      <c r="UKF213" s="120"/>
      <c r="UKG213" s="120"/>
      <c r="UKH213" s="120"/>
      <c r="UKI213" s="120"/>
      <c r="UKJ213" s="120"/>
      <c r="UKK213" s="120"/>
      <c r="UKL213" s="120"/>
      <c r="UKM213" s="120"/>
      <c r="UKN213" s="120"/>
      <c r="UKO213" s="120"/>
      <c r="UKP213" s="120"/>
      <c r="UKQ213" s="120"/>
      <c r="UKR213" s="120"/>
      <c r="UKS213" s="120"/>
      <c r="UKT213" s="120"/>
      <c r="UKU213" s="120"/>
      <c r="UKV213" s="120"/>
      <c r="UKW213" s="120"/>
      <c r="UKX213" s="120"/>
      <c r="UKY213" s="120"/>
      <c r="UKZ213" s="120"/>
      <c r="ULA213" s="120"/>
      <c r="ULB213" s="120"/>
      <c r="ULC213" s="120"/>
      <c r="ULD213" s="120"/>
      <c r="ULE213" s="120"/>
      <c r="ULF213" s="120"/>
      <c r="ULG213" s="120"/>
      <c r="ULH213" s="120"/>
      <c r="ULI213" s="120"/>
      <c r="ULJ213" s="120"/>
      <c r="ULK213" s="120"/>
      <c r="ULL213" s="120"/>
      <c r="ULM213" s="120"/>
      <c r="ULN213" s="120"/>
      <c r="ULO213" s="120"/>
      <c r="ULP213" s="120"/>
      <c r="ULQ213" s="120"/>
      <c r="ULR213" s="120"/>
      <c r="ULS213" s="120"/>
      <c r="ULT213" s="120"/>
      <c r="ULU213" s="120"/>
      <c r="ULV213" s="120"/>
      <c r="ULW213" s="120"/>
      <c r="ULX213" s="120"/>
      <c r="ULY213" s="120"/>
      <c r="ULZ213" s="120"/>
      <c r="UMA213" s="120"/>
      <c r="UMB213" s="120"/>
      <c r="UMC213" s="120"/>
      <c r="UMD213" s="120"/>
      <c r="UME213" s="120"/>
      <c r="UMF213" s="120"/>
      <c r="UMG213" s="120"/>
      <c r="UMH213" s="120"/>
      <c r="UMI213" s="120"/>
      <c r="UMJ213" s="120"/>
      <c r="UMK213" s="120"/>
      <c r="UML213" s="120"/>
      <c r="UMM213" s="120"/>
      <c r="UMN213" s="120"/>
      <c r="UMO213" s="120"/>
      <c r="UMP213" s="120"/>
      <c r="UMQ213" s="120"/>
      <c r="UMR213" s="120"/>
      <c r="UMS213" s="120"/>
      <c r="UMT213" s="120"/>
      <c r="UMU213" s="120"/>
      <c r="UMV213" s="120"/>
      <c r="UMW213" s="120"/>
      <c r="UMX213" s="120"/>
      <c r="UMY213" s="120"/>
      <c r="UMZ213" s="120"/>
      <c r="UNA213" s="120"/>
      <c r="UNB213" s="120"/>
      <c r="UNC213" s="120"/>
      <c r="UND213" s="120"/>
      <c r="UNE213" s="120"/>
      <c r="UNF213" s="120"/>
      <c r="UNG213" s="120"/>
      <c r="UNH213" s="120"/>
      <c r="UNI213" s="120"/>
      <c r="UNJ213" s="120"/>
      <c r="UNK213" s="120"/>
      <c r="UNL213" s="120"/>
      <c r="UNM213" s="120"/>
      <c r="UNN213" s="120"/>
      <c r="UNO213" s="120"/>
      <c r="UNP213" s="120"/>
      <c r="UNQ213" s="120"/>
      <c r="UNR213" s="120"/>
      <c r="UNS213" s="120"/>
      <c r="UNT213" s="120"/>
      <c r="UNU213" s="120"/>
      <c r="UNV213" s="120"/>
      <c r="UNW213" s="120"/>
      <c r="UNX213" s="120"/>
      <c r="UNY213" s="120"/>
      <c r="UNZ213" s="120"/>
      <c r="UOA213" s="120"/>
      <c r="UOB213" s="120"/>
      <c r="UOC213" s="120"/>
      <c r="UOD213" s="120"/>
      <c r="UOE213" s="120"/>
      <c r="UOF213" s="120"/>
      <c r="UOG213" s="120"/>
      <c r="UOH213" s="120"/>
      <c r="UOI213" s="120"/>
      <c r="UOJ213" s="120"/>
      <c r="UOK213" s="120"/>
      <c r="UOL213" s="120"/>
      <c r="UOM213" s="120"/>
      <c r="UON213" s="120"/>
      <c r="UOO213" s="120"/>
      <c r="UOP213" s="120"/>
      <c r="UOQ213" s="120"/>
      <c r="UOR213" s="120"/>
      <c r="UOS213" s="120"/>
      <c r="UOT213" s="120"/>
      <c r="UOU213" s="120"/>
      <c r="UOV213" s="120"/>
      <c r="UOW213" s="120"/>
      <c r="UOX213" s="120"/>
      <c r="UOY213" s="120"/>
      <c r="UOZ213" s="120"/>
      <c r="UPA213" s="120"/>
      <c r="UPB213" s="120"/>
      <c r="UPC213" s="120"/>
      <c r="UPD213" s="120"/>
      <c r="UPE213" s="120"/>
      <c r="UPF213" s="120"/>
      <c r="UPG213" s="120"/>
      <c r="UPH213" s="120"/>
      <c r="UPI213" s="120"/>
      <c r="UPJ213" s="120"/>
      <c r="UPK213" s="120"/>
      <c r="UPL213" s="120"/>
      <c r="UPM213" s="120"/>
      <c r="UPN213" s="120"/>
      <c r="UPO213" s="120"/>
      <c r="UPP213" s="120"/>
      <c r="UPQ213" s="120"/>
      <c r="UPR213" s="120"/>
      <c r="UPS213" s="120"/>
      <c r="UPT213" s="120"/>
      <c r="UPU213" s="120"/>
      <c r="UPV213" s="120"/>
      <c r="UPW213" s="120"/>
      <c r="UPX213" s="120"/>
      <c r="UPY213" s="120"/>
      <c r="UPZ213" s="120"/>
      <c r="UQA213" s="120"/>
      <c r="UQB213" s="120"/>
      <c r="UQC213" s="120"/>
      <c r="UQD213" s="120"/>
      <c r="UQE213" s="120"/>
      <c r="UQF213" s="120"/>
      <c r="UQG213" s="120"/>
      <c r="UQH213" s="120"/>
      <c r="UQI213" s="120"/>
      <c r="UQJ213" s="120"/>
      <c r="UQK213" s="120"/>
      <c r="UQL213" s="120"/>
      <c r="UQM213" s="120"/>
      <c r="UQN213" s="120"/>
      <c r="UQO213" s="120"/>
      <c r="UQP213" s="120"/>
      <c r="UQQ213" s="120"/>
      <c r="UQR213" s="120"/>
      <c r="UQS213" s="120"/>
      <c r="UQT213" s="120"/>
      <c r="UQU213" s="120"/>
      <c r="UQV213" s="120"/>
      <c r="UQW213" s="120"/>
      <c r="UQX213" s="120"/>
      <c r="UQY213" s="120"/>
      <c r="UQZ213" s="120"/>
      <c r="URA213" s="120"/>
      <c r="URB213" s="120"/>
      <c r="URC213" s="120"/>
      <c r="URD213" s="120"/>
      <c r="URE213" s="120"/>
      <c r="URF213" s="120"/>
      <c r="URG213" s="120"/>
      <c r="URH213" s="120"/>
      <c r="URI213" s="120"/>
      <c r="URJ213" s="120"/>
      <c r="URK213" s="120"/>
      <c r="URL213" s="120"/>
      <c r="URM213" s="120"/>
      <c r="URN213" s="120"/>
      <c r="URO213" s="120"/>
      <c r="URP213" s="120"/>
      <c r="URQ213" s="120"/>
      <c r="URR213" s="120"/>
      <c r="URS213" s="120"/>
      <c r="URT213" s="120"/>
      <c r="URU213" s="120"/>
      <c r="URV213" s="120"/>
      <c r="URW213" s="120"/>
      <c r="URX213" s="120"/>
      <c r="URY213" s="120"/>
      <c r="URZ213" s="120"/>
      <c r="USA213" s="120"/>
      <c r="USB213" s="120"/>
      <c r="USC213" s="120"/>
      <c r="USD213" s="120"/>
      <c r="USE213" s="120"/>
      <c r="USF213" s="120"/>
      <c r="USG213" s="120"/>
      <c r="USH213" s="120"/>
      <c r="USI213" s="120"/>
      <c r="USJ213" s="120"/>
      <c r="USK213" s="120"/>
      <c r="USL213" s="120"/>
      <c r="USM213" s="120"/>
      <c r="USN213" s="120"/>
      <c r="USO213" s="120"/>
      <c r="USP213" s="120"/>
      <c r="USQ213" s="120"/>
      <c r="USR213" s="120"/>
      <c r="USS213" s="120"/>
      <c r="UST213" s="120"/>
      <c r="USU213" s="120"/>
      <c r="USV213" s="120"/>
      <c r="USW213" s="120"/>
      <c r="USX213" s="120"/>
      <c r="USY213" s="120"/>
      <c r="USZ213" s="120"/>
      <c r="UTA213" s="120"/>
      <c r="UTB213" s="120"/>
      <c r="UTC213" s="120"/>
      <c r="UTD213" s="120"/>
      <c r="UTE213" s="120"/>
      <c r="UTF213" s="120"/>
      <c r="UTG213" s="120"/>
      <c r="UTH213" s="120"/>
      <c r="UTI213" s="120"/>
      <c r="UTJ213" s="120"/>
      <c r="UTK213" s="120"/>
      <c r="UTL213" s="120"/>
      <c r="UTM213" s="120"/>
      <c r="UTN213" s="120"/>
      <c r="UTO213" s="120"/>
      <c r="UTP213" s="120"/>
      <c r="UTQ213" s="120"/>
      <c r="UTR213" s="120"/>
      <c r="UTS213" s="120"/>
      <c r="UTT213" s="120"/>
      <c r="UTU213" s="120"/>
      <c r="UTV213" s="120"/>
      <c r="UTW213" s="120"/>
      <c r="UTX213" s="120"/>
      <c r="UTY213" s="120"/>
      <c r="UTZ213" s="120"/>
      <c r="UUA213" s="120"/>
      <c r="UUB213" s="120"/>
      <c r="UUC213" s="120"/>
      <c r="UUD213" s="120"/>
      <c r="UUE213" s="120"/>
      <c r="UUF213" s="120"/>
      <c r="UUG213" s="120"/>
      <c r="UUH213" s="120"/>
      <c r="UUI213" s="120"/>
      <c r="UUJ213" s="120"/>
      <c r="UUK213" s="120"/>
      <c r="UUL213" s="120"/>
      <c r="UUM213" s="120"/>
      <c r="UUN213" s="120"/>
      <c r="UUO213" s="120"/>
      <c r="UUP213" s="120"/>
      <c r="UUQ213" s="120"/>
      <c r="UUR213" s="120"/>
      <c r="UUS213" s="120"/>
      <c r="UUT213" s="120"/>
      <c r="UUU213" s="120"/>
      <c r="UUV213" s="120"/>
      <c r="UUW213" s="120"/>
      <c r="UUX213" s="120"/>
      <c r="UUY213" s="120"/>
      <c r="UUZ213" s="120"/>
      <c r="UVA213" s="120"/>
      <c r="UVB213" s="120"/>
      <c r="UVC213" s="120"/>
      <c r="UVD213" s="120"/>
      <c r="UVE213" s="120"/>
      <c r="UVF213" s="120"/>
      <c r="UVG213" s="120"/>
      <c r="UVH213" s="120"/>
      <c r="UVI213" s="120"/>
      <c r="UVJ213" s="120"/>
      <c r="UVK213" s="120"/>
      <c r="UVL213" s="120"/>
      <c r="UVM213" s="120"/>
      <c r="UVN213" s="120"/>
      <c r="UVO213" s="120"/>
      <c r="UVP213" s="120"/>
      <c r="UVQ213" s="120"/>
      <c r="UVR213" s="120"/>
      <c r="UVS213" s="120"/>
      <c r="UVT213" s="120"/>
      <c r="UVU213" s="120"/>
      <c r="UVV213" s="120"/>
      <c r="UVW213" s="120"/>
      <c r="UVX213" s="120"/>
      <c r="UVY213" s="120"/>
      <c r="UVZ213" s="120"/>
      <c r="UWA213" s="120"/>
      <c r="UWB213" s="120"/>
      <c r="UWC213" s="120"/>
      <c r="UWD213" s="120"/>
      <c r="UWE213" s="120"/>
      <c r="UWF213" s="120"/>
      <c r="UWG213" s="120"/>
      <c r="UWH213" s="120"/>
      <c r="UWI213" s="120"/>
      <c r="UWJ213" s="120"/>
      <c r="UWK213" s="120"/>
      <c r="UWL213" s="120"/>
      <c r="UWM213" s="120"/>
      <c r="UWN213" s="120"/>
      <c r="UWO213" s="120"/>
      <c r="UWP213" s="120"/>
      <c r="UWQ213" s="120"/>
      <c r="UWR213" s="120"/>
      <c r="UWS213" s="120"/>
      <c r="UWT213" s="120"/>
      <c r="UWU213" s="120"/>
      <c r="UWV213" s="120"/>
      <c r="UWW213" s="120"/>
      <c r="UWX213" s="120"/>
      <c r="UWY213" s="120"/>
      <c r="UWZ213" s="120"/>
      <c r="UXA213" s="120"/>
      <c r="UXB213" s="120"/>
      <c r="UXC213" s="120"/>
      <c r="UXD213" s="120"/>
      <c r="UXE213" s="120"/>
      <c r="UXF213" s="120"/>
      <c r="UXG213" s="120"/>
      <c r="UXH213" s="120"/>
      <c r="UXI213" s="120"/>
      <c r="UXJ213" s="120"/>
      <c r="UXK213" s="120"/>
      <c r="UXL213" s="120"/>
      <c r="UXM213" s="120"/>
      <c r="UXN213" s="120"/>
      <c r="UXO213" s="120"/>
      <c r="UXP213" s="120"/>
      <c r="UXQ213" s="120"/>
      <c r="UXR213" s="120"/>
      <c r="UXS213" s="120"/>
      <c r="UXT213" s="120"/>
      <c r="UXU213" s="120"/>
      <c r="UXV213" s="120"/>
      <c r="UXW213" s="120"/>
      <c r="UXX213" s="120"/>
      <c r="UXY213" s="120"/>
      <c r="UXZ213" s="120"/>
      <c r="UYA213" s="120"/>
      <c r="UYB213" s="120"/>
      <c r="UYC213" s="120"/>
      <c r="UYD213" s="120"/>
      <c r="UYE213" s="120"/>
      <c r="UYF213" s="120"/>
      <c r="UYG213" s="120"/>
      <c r="UYH213" s="120"/>
      <c r="UYI213" s="120"/>
      <c r="UYJ213" s="120"/>
      <c r="UYK213" s="120"/>
      <c r="UYL213" s="120"/>
      <c r="UYM213" s="120"/>
      <c r="UYN213" s="120"/>
      <c r="UYO213" s="120"/>
      <c r="UYP213" s="120"/>
      <c r="UYQ213" s="120"/>
      <c r="UYR213" s="120"/>
      <c r="UYS213" s="120"/>
      <c r="UYT213" s="120"/>
      <c r="UYU213" s="120"/>
      <c r="UYV213" s="120"/>
      <c r="UYW213" s="120"/>
      <c r="UYX213" s="120"/>
      <c r="UYY213" s="120"/>
      <c r="UYZ213" s="120"/>
      <c r="UZA213" s="120"/>
      <c r="UZB213" s="120"/>
      <c r="UZC213" s="120"/>
      <c r="UZD213" s="120"/>
      <c r="UZE213" s="120"/>
      <c r="UZF213" s="120"/>
      <c r="UZG213" s="120"/>
      <c r="UZH213" s="120"/>
      <c r="UZI213" s="120"/>
      <c r="UZJ213" s="120"/>
      <c r="UZK213" s="120"/>
      <c r="UZL213" s="120"/>
      <c r="UZM213" s="120"/>
      <c r="UZN213" s="120"/>
      <c r="UZO213" s="120"/>
      <c r="UZP213" s="120"/>
      <c r="UZQ213" s="120"/>
      <c r="UZR213" s="120"/>
      <c r="UZS213" s="120"/>
      <c r="UZT213" s="120"/>
      <c r="UZU213" s="120"/>
      <c r="UZV213" s="120"/>
      <c r="UZW213" s="120"/>
      <c r="UZX213" s="120"/>
      <c r="UZY213" s="120"/>
      <c r="UZZ213" s="120"/>
      <c r="VAA213" s="120"/>
      <c r="VAB213" s="120"/>
      <c r="VAC213" s="120"/>
      <c r="VAD213" s="120"/>
      <c r="VAE213" s="120"/>
      <c r="VAF213" s="120"/>
      <c r="VAG213" s="120"/>
      <c r="VAH213" s="120"/>
      <c r="VAI213" s="120"/>
      <c r="VAJ213" s="120"/>
      <c r="VAK213" s="120"/>
      <c r="VAL213" s="120"/>
      <c r="VAM213" s="120"/>
      <c r="VAN213" s="120"/>
      <c r="VAO213" s="120"/>
      <c r="VAP213" s="120"/>
      <c r="VAQ213" s="120"/>
      <c r="VAR213" s="120"/>
      <c r="VAS213" s="120"/>
      <c r="VAT213" s="120"/>
      <c r="VAU213" s="120"/>
      <c r="VAV213" s="120"/>
      <c r="VAW213" s="120"/>
      <c r="VAX213" s="120"/>
      <c r="VAY213" s="120"/>
      <c r="VAZ213" s="120"/>
      <c r="VBA213" s="120"/>
      <c r="VBB213" s="120"/>
      <c r="VBC213" s="120"/>
      <c r="VBD213" s="120"/>
      <c r="VBE213" s="120"/>
      <c r="VBF213" s="120"/>
      <c r="VBG213" s="120"/>
      <c r="VBH213" s="120"/>
      <c r="VBI213" s="120"/>
      <c r="VBJ213" s="120"/>
      <c r="VBK213" s="120"/>
      <c r="VBL213" s="120"/>
      <c r="VBM213" s="120"/>
      <c r="VBN213" s="120"/>
      <c r="VBO213" s="120"/>
      <c r="VBP213" s="120"/>
      <c r="VBQ213" s="120"/>
      <c r="VBR213" s="120"/>
      <c r="VBS213" s="120"/>
      <c r="VBT213" s="120"/>
      <c r="VBU213" s="120"/>
      <c r="VBV213" s="120"/>
      <c r="VBW213" s="120"/>
      <c r="VBX213" s="120"/>
      <c r="VBY213" s="120"/>
      <c r="VBZ213" s="120"/>
      <c r="VCA213" s="120"/>
      <c r="VCB213" s="120"/>
      <c r="VCC213" s="120"/>
      <c r="VCD213" s="120"/>
      <c r="VCE213" s="120"/>
      <c r="VCF213" s="120"/>
      <c r="VCG213" s="120"/>
      <c r="VCH213" s="120"/>
      <c r="VCI213" s="120"/>
      <c r="VCJ213" s="120"/>
      <c r="VCK213" s="120"/>
      <c r="VCL213" s="120"/>
      <c r="VCM213" s="120"/>
      <c r="VCN213" s="120"/>
      <c r="VCO213" s="120"/>
      <c r="VCP213" s="120"/>
      <c r="VCQ213" s="120"/>
      <c r="VCR213" s="120"/>
      <c r="VCS213" s="120"/>
      <c r="VCT213" s="120"/>
      <c r="VCU213" s="120"/>
      <c r="VCV213" s="120"/>
      <c r="VCW213" s="120"/>
      <c r="VCX213" s="120"/>
      <c r="VCY213" s="120"/>
      <c r="VCZ213" s="120"/>
      <c r="VDA213" s="120"/>
      <c r="VDB213" s="120"/>
      <c r="VDC213" s="120"/>
      <c r="VDD213" s="120"/>
      <c r="VDE213" s="120"/>
      <c r="VDF213" s="120"/>
      <c r="VDG213" s="120"/>
      <c r="VDH213" s="120"/>
      <c r="VDI213" s="120"/>
      <c r="VDJ213" s="120"/>
      <c r="VDK213" s="120"/>
      <c r="VDL213" s="120"/>
      <c r="VDM213" s="120"/>
      <c r="VDN213" s="120"/>
      <c r="VDO213" s="120"/>
      <c r="VDP213" s="120"/>
      <c r="VDQ213" s="120"/>
      <c r="VDR213" s="120"/>
      <c r="VDS213" s="120"/>
      <c r="VDT213" s="120"/>
      <c r="VDU213" s="120"/>
      <c r="VDV213" s="120"/>
      <c r="VDW213" s="120"/>
      <c r="VDX213" s="120"/>
      <c r="VDY213" s="120"/>
      <c r="VDZ213" s="120"/>
      <c r="VEA213" s="120"/>
      <c r="VEB213" s="120"/>
      <c r="VEC213" s="120"/>
      <c r="VED213" s="120"/>
      <c r="VEE213" s="120"/>
      <c r="VEF213" s="120"/>
      <c r="VEG213" s="120"/>
      <c r="VEH213" s="120"/>
      <c r="VEI213" s="120"/>
      <c r="VEJ213" s="120"/>
      <c r="VEK213" s="120"/>
      <c r="VEL213" s="120"/>
      <c r="VEM213" s="120"/>
      <c r="VEN213" s="120"/>
      <c r="VEO213" s="120"/>
      <c r="VEP213" s="120"/>
      <c r="VEQ213" s="120"/>
      <c r="VER213" s="120"/>
      <c r="VES213" s="120"/>
      <c r="VET213" s="120"/>
      <c r="VEU213" s="120"/>
      <c r="VEV213" s="120"/>
      <c r="VEW213" s="120"/>
      <c r="VEX213" s="120"/>
      <c r="VEY213" s="120"/>
      <c r="VEZ213" s="120"/>
      <c r="VFA213" s="120"/>
      <c r="VFB213" s="120"/>
      <c r="VFC213" s="120"/>
      <c r="VFD213" s="120"/>
      <c r="VFE213" s="120"/>
      <c r="VFF213" s="120"/>
      <c r="VFG213" s="120"/>
      <c r="VFH213" s="120"/>
      <c r="VFI213" s="120"/>
      <c r="VFJ213" s="120"/>
      <c r="VFK213" s="120"/>
      <c r="VFL213" s="120"/>
      <c r="VFM213" s="120"/>
      <c r="VFN213" s="120"/>
      <c r="VFO213" s="120"/>
      <c r="VFP213" s="120"/>
      <c r="VFQ213" s="120"/>
      <c r="VFR213" s="120"/>
      <c r="VFS213" s="120"/>
      <c r="VFT213" s="120"/>
      <c r="VFU213" s="120"/>
      <c r="VFV213" s="120"/>
      <c r="VFW213" s="120"/>
      <c r="VFX213" s="120"/>
      <c r="VFY213" s="120"/>
      <c r="VFZ213" s="120"/>
      <c r="VGA213" s="120"/>
      <c r="VGB213" s="120"/>
      <c r="VGC213" s="120"/>
      <c r="VGD213" s="120"/>
      <c r="VGE213" s="120"/>
      <c r="VGF213" s="120"/>
      <c r="VGG213" s="120"/>
      <c r="VGH213" s="120"/>
      <c r="VGI213" s="120"/>
      <c r="VGJ213" s="120"/>
      <c r="VGK213" s="120"/>
      <c r="VGL213" s="120"/>
      <c r="VGM213" s="120"/>
      <c r="VGN213" s="120"/>
      <c r="VGO213" s="120"/>
      <c r="VGP213" s="120"/>
      <c r="VGQ213" s="120"/>
      <c r="VGR213" s="120"/>
      <c r="VGS213" s="120"/>
      <c r="VGT213" s="120"/>
      <c r="VGU213" s="120"/>
      <c r="VGV213" s="120"/>
      <c r="VGW213" s="120"/>
      <c r="VGX213" s="120"/>
      <c r="VGY213" s="120"/>
      <c r="VGZ213" s="120"/>
      <c r="VHA213" s="120"/>
      <c r="VHB213" s="120"/>
      <c r="VHC213" s="120"/>
      <c r="VHD213" s="120"/>
      <c r="VHE213" s="120"/>
      <c r="VHF213" s="120"/>
      <c r="VHG213" s="120"/>
      <c r="VHH213" s="120"/>
      <c r="VHI213" s="120"/>
      <c r="VHJ213" s="120"/>
      <c r="VHK213" s="120"/>
      <c r="VHL213" s="120"/>
      <c r="VHM213" s="120"/>
      <c r="VHN213" s="120"/>
      <c r="VHO213" s="120"/>
      <c r="VHP213" s="120"/>
      <c r="VHQ213" s="120"/>
      <c r="VHR213" s="120"/>
      <c r="VHS213" s="120"/>
      <c r="VHT213" s="120"/>
      <c r="VHU213" s="120"/>
      <c r="VHV213" s="120"/>
      <c r="VHW213" s="120"/>
      <c r="VHX213" s="120"/>
      <c r="VHY213" s="120"/>
      <c r="VHZ213" s="120"/>
      <c r="VIA213" s="120"/>
      <c r="VIB213" s="120"/>
      <c r="VIC213" s="120"/>
      <c r="VID213" s="120"/>
      <c r="VIE213" s="120"/>
      <c r="VIF213" s="120"/>
      <c r="VIG213" s="120"/>
      <c r="VIH213" s="120"/>
      <c r="VII213" s="120"/>
      <c r="VIJ213" s="120"/>
      <c r="VIK213" s="120"/>
      <c r="VIL213" s="120"/>
      <c r="VIM213" s="120"/>
      <c r="VIN213" s="120"/>
      <c r="VIO213" s="120"/>
      <c r="VIP213" s="120"/>
      <c r="VIQ213" s="120"/>
      <c r="VIR213" s="120"/>
      <c r="VIS213" s="120"/>
      <c r="VIT213" s="120"/>
      <c r="VIU213" s="120"/>
      <c r="VIV213" s="120"/>
      <c r="VIW213" s="120"/>
      <c r="VIX213" s="120"/>
      <c r="VIY213" s="120"/>
      <c r="VIZ213" s="120"/>
      <c r="VJA213" s="120"/>
      <c r="VJB213" s="120"/>
      <c r="VJC213" s="120"/>
      <c r="VJD213" s="120"/>
      <c r="VJE213" s="120"/>
      <c r="VJF213" s="120"/>
      <c r="VJG213" s="120"/>
      <c r="VJH213" s="120"/>
      <c r="VJI213" s="120"/>
      <c r="VJJ213" s="120"/>
      <c r="VJK213" s="120"/>
      <c r="VJL213" s="120"/>
      <c r="VJM213" s="120"/>
      <c r="VJN213" s="120"/>
      <c r="VJO213" s="120"/>
      <c r="VJP213" s="120"/>
      <c r="VJQ213" s="120"/>
      <c r="VJR213" s="120"/>
      <c r="VJS213" s="120"/>
      <c r="VJT213" s="120"/>
      <c r="VJU213" s="120"/>
      <c r="VJV213" s="120"/>
      <c r="VJW213" s="120"/>
      <c r="VJX213" s="120"/>
      <c r="VJY213" s="120"/>
      <c r="VJZ213" s="120"/>
      <c r="VKA213" s="120"/>
      <c r="VKB213" s="120"/>
      <c r="VKC213" s="120"/>
      <c r="VKD213" s="120"/>
      <c r="VKE213" s="120"/>
      <c r="VKF213" s="120"/>
      <c r="VKG213" s="120"/>
      <c r="VKH213" s="120"/>
      <c r="VKI213" s="120"/>
      <c r="VKJ213" s="120"/>
      <c r="VKK213" s="120"/>
      <c r="VKL213" s="120"/>
      <c r="VKM213" s="120"/>
      <c r="VKN213" s="120"/>
      <c r="VKO213" s="120"/>
      <c r="VKP213" s="120"/>
      <c r="VKQ213" s="120"/>
      <c r="VKR213" s="120"/>
      <c r="VKS213" s="120"/>
      <c r="VKT213" s="120"/>
      <c r="VKU213" s="120"/>
      <c r="VKV213" s="120"/>
      <c r="VKW213" s="120"/>
      <c r="VKX213" s="120"/>
      <c r="VKY213" s="120"/>
      <c r="VKZ213" s="120"/>
      <c r="VLA213" s="120"/>
      <c r="VLB213" s="120"/>
      <c r="VLC213" s="120"/>
      <c r="VLD213" s="120"/>
      <c r="VLE213" s="120"/>
      <c r="VLF213" s="120"/>
      <c r="VLG213" s="120"/>
      <c r="VLH213" s="120"/>
      <c r="VLI213" s="120"/>
      <c r="VLJ213" s="120"/>
      <c r="VLK213" s="120"/>
      <c r="VLL213" s="120"/>
      <c r="VLM213" s="120"/>
      <c r="VLN213" s="120"/>
      <c r="VLO213" s="120"/>
      <c r="VLP213" s="120"/>
      <c r="VLQ213" s="120"/>
      <c r="VLR213" s="120"/>
      <c r="VLS213" s="120"/>
      <c r="VLT213" s="120"/>
      <c r="VLU213" s="120"/>
      <c r="VLV213" s="120"/>
      <c r="VLW213" s="120"/>
      <c r="VLX213" s="120"/>
      <c r="VLY213" s="120"/>
      <c r="VLZ213" s="120"/>
      <c r="VMA213" s="120"/>
      <c r="VMB213" s="120"/>
      <c r="VMC213" s="120"/>
      <c r="VMD213" s="120"/>
      <c r="VME213" s="120"/>
      <c r="VMF213" s="120"/>
      <c r="VMG213" s="120"/>
      <c r="VMH213" s="120"/>
      <c r="VMI213" s="120"/>
      <c r="VMJ213" s="120"/>
      <c r="VMK213" s="120"/>
      <c r="VML213" s="120"/>
      <c r="VMM213" s="120"/>
      <c r="VMN213" s="120"/>
      <c r="VMO213" s="120"/>
      <c r="VMP213" s="120"/>
      <c r="VMQ213" s="120"/>
      <c r="VMR213" s="120"/>
      <c r="VMS213" s="120"/>
      <c r="VMT213" s="120"/>
      <c r="VMU213" s="120"/>
      <c r="VMV213" s="120"/>
      <c r="VMW213" s="120"/>
      <c r="VMX213" s="120"/>
      <c r="VMY213" s="120"/>
      <c r="VMZ213" s="120"/>
      <c r="VNA213" s="120"/>
      <c r="VNB213" s="120"/>
      <c r="VNC213" s="120"/>
      <c r="VND213" s="120"/>
      <c r="VNE213" s="120"/>
      <c r="VNF213" s="120"/>
      <c r="VNG213" s="120"/>
      <c r="VNH213" s="120"/>
      <c r="VNI213" s="120"/>
      <c r="VNJ213" s="120"/>
      <c r="VNK213" s="120"/>
      <c r="VNL213" s="120"/>
      <c r="VNM213" s="120"/>
      <c r="VNN213" s="120"/>
      <c r="VNO213" s="120"/>
      <c r="VNP213" s="120"/>
      <c r="VNQ213" s="120"/>
      <c r="VNR213" s="120"/>
      <c r="VNS213" s="120"/>
      <c r="VNT213" s="120"/>
      <c r="VNU213" s="120"/>
      <c r="VNV213" s="120"/>
      <c r="VNW213" s="120"/>
      <c r="VNX213" s="120"/>
      <c r="VNY213" s="120"/>
      <c r="VNZ213" s="120"/>
      <c r="VOA213" s="120"/>
      <c r="VOB213" s="120"/>
      <c r="VOC213" s="120"/>
      <c r="VOD213" s="120"/>
      <c r="VOE213" s="120"/>
      <c r="VOF213" s="120"/>
      <c r="VOG213" s="120"/>
      <c r="VOH213" s="120"/>
      <c r="VOI213" s="120"/>
      <c r="VOJ213" s="120"/>
      <c r="VOK213" s="120"/>
      <c r="VOL213" s="120"/>
      <c r="VOM213" s="120"/>
      <c r="VON213" s="120"/>
      <c r="VOO213" s="120"/>
      <c r="VOP213" s="120"/>
      <c r="VOQ213" s="120"/>
      <c r="VOR213" s="120"/>
      <c r="VOS213" s="120"/>
      <c r="VOT213" s="120"/>
      <c r="VOU213" s="120"/>
      <c r="VOV213" s="120"/>
      <c r="VOW213" s="120"/>
      <c r="VOX213" s="120"/>
      <c r="VOY213" s="120"/>
      <c r="VOZ213" s="120"/>
      <c r="VPA213" s="120"/>
      <c r="VPB213" s="120"/>
      <c r="VPC213" s="120"/>
      <c r="VPD213" s="120"/>
      <c r="VPE213" s="120"/>
      <c r="VPF213" s="120"/>
      <c r="VPG213" s="120"/>
      <c r="VPH213" s="120"/>
      <c r="VPI213" s="120"/>
      <c r="VPJ213" s="120"/>
      <c r="VPK213" s="120"/>
      <c r="VPL213" s="120"/>
      <c r="VPM213" s="120"/>
      <c r="VPN213" s="120"/>
      <c r="VPO213" s="120"/>
      <c r="VPP213" s="120"/>
      <c r="VPQ213" s="120"/>
      <c r="VPR213" s="120"/>
      <c r="VPS213" s="120"/>
      <c r="VPT213" s="120"/>
      <c r="VPU213" s="120"/>
      <c r="VPV213" s="120"/>
      <c r="VPW213" s="120"/>
      <c r="VPX213" s="120"/>
      <c r="VPY213" s="120"/>
      <c r="VPZ213" s="120"/>
      <c r="VQA213" s="120"/>
      <c r="VQB213" s="120"/>
      <c r="VQC213" s="120"/>
      <c r="VQD213" s="120"/>
      <c r="VQE213" s="120"/>
      <c r="VQF213" s="120"/>
      <c r="VQG213" s="120"/>
      <c r="VQH213" s="120"/>
      <c r="VQI213" s="120"/>
      <c r="VQJ213" s="120"/>
      <c r="VQK213" s="120"/>
      <c r="VQL213" s="120"/>
      <c r="VQM213" s="120"/>
      <c r="VQN213" s="120"/>
      <c r="VQO213" s="120"/>
      <c r="VQP213" s="120"/>
      <c r="VQQ213" s="120"/>
      <c r="VQR213" s="120"/>
      <c r="VQS213" s="120"/>
      <c r="VQT213" s="120"/>
      <c r="VQU213" s="120"/>
      <c r="VQV213" s="120"/>
      <c r="VQW213" s="120"/>
      <c r="VQX213" s="120"/>
      <c r="VQY213" s="120"/>
      <c r="VQZ213" s="120"/>
      <c r="VRA213" s="120"/>
      <c r="VRB213" s="120"/>
      <c r="VRC213" s="120"/>
      <c r="VRD213" s="120"/>
      <c r="VRE213" s="120"/>
      <c r="VRF213" s="120"/>
      <c r="VRG213" s="120"/>
      <c r="VRH213" s="120"/>
      <c r="VRI213" s="120"/>
      <c r="VRJ213" s="120"/>
      <c r="VRK213" s="120"/>
      <c r="VRL213" s="120"/>
      <c r="VRM213" s="120"/>
      <c r="VRN213" s="120"/>
      <c r="VRO213" s="120"/>
      <c r="VRP213" s="120"/>
      <c r="VRQ213" s="120"/>
      <c r="VRR213" s="120"/>
      <c r="VRS213" s="120"/>
      <c r="VRT213" s="120"/>
      <c r="VRU213" s="120"/>
      <c r="VRV213" s="120"/>
      <c r="VRW213" s="120"/>
      <c r="VRX213" s="120"/>
      <c r="VRY213" s="120"/>
      <c r="VRZ213" s="120"/>
      <c r="VSA213" s="120"/>
      <c r="VSB213" s="120"/>
      <c r="VSC213" s="120"/>
      <c r="VSD213" s="120"/>
      <c r="VSE213" s="120"/>
      <c r="VSF213" s="120"/>
      <c r="VSG213" s="120"/>
      <c r="VSH213" s="120"/>
      <c r="VSI213" s="120"/>
      <c r="VSJ213" s="120"/>
      <c r="VSK213" s="120"/>
      <c r="VSL213" s="120"/>
      <c r="VSM213" s="120"/>
      <c r="VSN213" s="120"/>
      <c r="VSO213" s="120"/>
      <c r="VSP213" s="120"/>
      <c r="VSQ213" s="120"/>
      <c r="VSR213" s="120"/>
      <c r="VSS213" s="120"/>
      <c r="VST213" s="120"/>
      <c r="VSU213" s="120"/>
      <c r="VSV213" s="120"/>
      <c r="VSW213" s="120"/>
      <c r="VSX213" s="120"/>
      <c r="VSY213" s="120"/>
      <c r="VSZ213" s="120"/>
      <c r="VTA213" s="120"/>
      <c r="VTB213" s="120"/>
      <c r="VTC213" s="120"/>
      <c r="VTD213" s="120"/>
      <c r="VTE213" s="120"/>
      <c r="VTF213" s="120"/>
      <c r="VTG213" s="120"/>
      <c r="VTH213" s="120"/>
      <c r="VTI213" s="120"/>
      <c r="VTJ213" s="120"/>
      <c r="VTK213" s="120"/>
      <c r="VTL213" s="120"/>
      <c r="VTM213" s="120"/>
      <c r="VTN213" s="120"/>
      <c r="VTO213" s="120"/>
      <c r="VTP213" s="120"/>
      <c r="VTQ213" s="120"/>
      <c r="VTR213" s="120"/>
      <c r="VTS213" s="120"/>
      <c r="VTT213" s="120"/>
      <c r="VTU213" s="120"/>
      <c r="VTV213" s="120"/>
      <c r="VTW213" s="120"/>
      <c r="VTX213" s="120"/>
      <c r="VTY213" s="120"/>
      <c r="VTZ213" s="120"/>
      <c r="VUA213" s="120"/>
      <c r="VUB213" s="120"/>
      <c r="VUC213" s="120"/>
      <c r="VUD213" s="120"/>
      <c r="VUE213" s="120"/>
      <c r="VUF213" s="120"/>
      <c r="VUG213" s="120"/>
      <c r="VUH213" s="120"/>
      <c r="VUI213" s="120"/>
      <c r="VUJ213" s="120"/>
      <c r="VUK213" s="120"/>
      <c r="VUL213" s="120"/>
      <c r="VUM213" s="120"/>
      <c r="VUN213" s="120"/>
      <c r="VUO213" s="120"/>
      <c r="VUP213" s="120"/>
      <c r="VUQ213" s="120"/>
      <c r="VUR213" s="120"/>
      <c r="VUS213" s="120"/>
      <c r="VUT213" s="120"/>
      <c r="VUU213" s="120"/>
      <c r="VUV213" s="120"/>
      <c r="VUW213" s="120"/>
      <c r="VUX213" s="120"/>
      <c r="VUY213" s="120"/>
      <c r="VUZ213" s="120"/>
      <c r="VVA213" s="120"/>
      <c r="VVB213" s="120"/>
      <c r="VVC213" s="120"/>
      <c r="VVD213" s="120"/>
      <c r="VVE213" s="120"/>
      <c r="VVF213" s="120"/>
      <c r="VVG213" s="120"/>
      <c r="VVH213" s="120"/>
      <c r="VVI213" s="120"/>
      <c r="VVJ213" s="120"/>
      <c r="VVK213" s="120"/>
      <c r="VVL213" s="120"/>
      <c r="VVM213" s="120"/>
      <c r="VVN213" s="120"/>
      <c r="VVO213" s="120"/>
      <c r="VVP213" s="120"/>
      <c r="VVQ213" s="120"/>
      <c r="VVR213" s="120"/>
      <c r="VVS213" s="120"/>
      <c r="VVT213" s="120"/>
      <c r="VVU213" s="120"/>
      <c r="VVV213" s="120"/>
      <c r="VVW213" s="120"/>
      <c r="VVX213" s="120"/>
      <c r="VVY213" s="120"/>
      <c r="VVZ213" s="120"/>
      <c r="VWA213" s="120"/>
      <c r="VWB213" s="120"/>
      <c r="VWC213" s="120"/>
      <c r="VWD213" s="120"/>
      <c r="VWE213" s="120"/>
      <c r="VWF213" s="120"/>
      <c r="VWG213" s="120"/>
      <c r="VWH213" s="120"/>
      <c r="VWI213" s="120"/>
      <c r="VWJ213" s="120"/>
      <c r="VWK213" s="120"/>
      <c r="VWL213" s="120"/>
      <c r="VWM213" s="120"/>
      <c r="VWN213" s="120"/>
      <c r="VWO213" s="120"/>
      <c r="VWP213" s="120"/>
      <c r="VWQ213" s="120"/>
      <c r="VWR213" s="120"/>
      <c r="VWS213" s="120"/>
      <c r="VWT213" s="120"/>
      <c r="VWU213" s="120"/>
      <c r="VWV213" s="120"/>
      <c r="VWW213" s="120"/>
      <c r="VWX213" s="120"/>
      <c r="VWY213" s="120"/>
      <c r="VWZ213" s="120"/>
      <c r="VXA213" s="120"/>
      <c r="VXB213" s="120"/>
      <c r="VXC213" s="120"/>
      <c r="VXD213" s="120"/>
      <c r="VXE213" s="120"/>
      <c r="VXF213" s="120"/>
      <c r="VXG213" s="120"/>
      <c r="VXH213" s="120"/>
      <c r="VXI213" s="120"/>
      <c r="VXJ213" s="120"/>
      <c r="VXK213" s="120"/>
      <c r="VXL213" s="120"/>
      <c r="VXM213" s="120"/>
      <c r="VXN213" s="120"/>
      <c r="VXO213" s="120"/>
      <c r="VXP213" s="120"/>
      <c r="VXQ213" s="120"/>
      <c r="VXR213" s="120"/>
      <c r="VXS213" s="120"/>
      <c r="VXT213" s="120"/>
      <c r="VXU213" s="120"/>
      <c r="VXV213" s="120"/>
      <c r="VXW213" s="120"/>
      <c r="VXX213" s="120"/>
      <c r="VXY213" s="120"/>
      <c r="VXZ213" s="120"/>
      <c r="VYA213" s="120"/>
      <c r="VYB213" s="120"/>
      <c r="VYC213" s="120"/>
      <c r="VYD213" s="120"/>
      <c r="VYE213" s="120"/>
      <c r="VYF213" s="120"/>
      <c r="VYG213" s="120"/>
      <c r="VYH213" s="120"/>
      <c r="VYI213" s="120"/>
      <c r="VYJ213" s="120"/>
      <c r="VYK213" s="120"/>
      <c r="VYL213" s="120"/>
      <c r="VYM213" s="120"/>
      <c r="VYN213" s="120"/>
      <c r="VYO213" s="120"/>
      <c r="VYP213" s="120"/>
      <c r="VYQ213" s="120"/>
      <c r="VYR213" s="120"/>
      <c r="VYS213" s="120"/>
      <c r="VYT213" s="120"/>
      <c r="VYU213" s="120"/>
      <c r="VYV213" s="120"/>
      <c r="VYW213" s="120"/>
      <c r="VYX213" s="120"/>
      <c r="VYY213" s="120"/>
      <c r="VYZ213" s="120"/>
      <c r="VZA213" s="120"/>
      <c r="VZB213" s="120"/>
      <c r="VZC213" s="120"/>
      <c r="VZD213" s="120"/>
      <c r="VZE213" s="120"/>
      <c r="VZF213" s="120"/>
      <c r="VZG213" s="120"/>
      <c r="VZH213" s="120"/>
      <c r="VZI213" s="120"/>
      <c r="VZJ213" s="120"/>
      <c r="VZK213" s="120"/>
      <c r="VZL213" s="120"/>
      <c r="VZM213" s="120"/>
      <c r="VZN213" s="120"/>
      <c r="VZO213" s="120"/>
      <c r="VZP213" s="120"/>
      <c r="VZQ213" s="120"/>
      <c r="VZR213" s="120"/>
      <c r="VZS213" s="120"/>
      <c r="VZT213" s="120"/>
      <c r="VZU213" s="120"/>
      <c r="VZV213" s="120"/>
      <c r="VZW213" s="120"/>
      <c r="VZX213" s="120"/>
      <c r="VZY213" s="120"/>
      <c r="VZZ213" s="120"/>
      <c r="WAA213" s="120"/>
      <c r="WAB213" s="120"/>
      <c r="WAC213" s="120"/>
      <c r="WAD213" s="120"/>
      <c r="WAE213" s="120"/>
      <c r="WAF213" s="120"/>
      <c r="WAG213" s="120"/>
      <c r="WAH213" s="120"/>
      <c r="WAI213" s="120"/>
      <c r="WAJ213" s="120"/>
      <c r="WAK213" s="120"/>
      <c r="WAL213" s="120"/>
      <c r="WAM213" s="120"/>
      <c r="WAN213" s="120"/>
      <c r="WAO213" s="120"/>
      <c r="WAP213" s="120"/>
      <c r="WAQ213" s="120"/>
      <c r="WAR213" s="120"/>
      <c r="WAS213" s="120"/>
      <c r="WAT213" s="120"/>
      <c r="WAU213" s="120"/>
      <c r="WAV213" s="120"/>
      <c r="WAW213" s="120"/>
      <c r="WAX213" s="120"/>
      <c r="WAY213" s="120"/>
      <c r="WAZ213" s="120"/>
      <c r="WBA213" s="120"/>
      <c r="WBB213" s="120"/>
      <c r="WBC213" s="120"/>
      <c r="WBD213" s="120"/>
      <c r="WBE213" s="120"/>
      <c r="WBF213" s="120"/>
      <c r="WBG213" s="120"/>
      <c r="WBH213" s="120"/>
      <c r="WBI213" s="120"/>
      <c r="WBJ213" s="120"/>
      <c r="WBK213" s="120"/>
      <c r="WBL213" s="120"/>
      <c r="WBM213" s="120"/>
      <c r="WBN213" s="120"/>
      <c r="WBO213" s="120"/>
      <c r="WBP213" s="120"/>
      <c r="WBQ213" s="120"/>
      <c r="WBR213" s="120"/>
      <c r="WBS213" s="120"/>
      <c r="WBT213" s="120"/>
      <c r="WBU213" s="120"/>
      <c r="WBV213" s="120"/>
      <c r="WBW213" s="120"/>
      <c r="WBX213" s="120"/>
      <c r="WBY213" s="120"/>
      <c r="WBZ213" s="120"/>
      <c r="WCA213" s="120"/>
      <c r="WCB213" s="120"/>
      <c r="WCC213" s="120"/>
      <c r="WCD213" s="120"/>
      <c r="WCE213" s="120"/>
      <c r="WCF213" s="120"/>
      <c r="WCG213" s="120"/>
      <c r="WCH213" s="120"/>
      <c r="WCI213" s="120"/>
      <c r="WCJ213" s="120"/>
      <c r="WCK213" s="120"/>
      <c r="WCL213" s="120"/>
      <c r="WCM213" s="120"/>
      <c r="WCN213" s="120"/>
      <c r="WCO213" s="120"/>
      <c r="WCP213" s="120"/>
      <c r="WCQ213" s="120"/>
      <c r="WCR213" s="120"/>
      <c r="WCS213" s="120"/>
      <c r="WCT213" s="120"/>
      <c r="WCU213" s="120"/>
      <c r="WCV213" s="120"/>
      <c r="WCW213" s="120"/>
      <c r="WCX213" s="120"/>
      <c r="WCY213" s="120"/>
      <c r="WCZ213" s="120"/>
      <c r="WDA213" s="120"/>
      <c r="WDB213" s="120"/>
      <c r="WDC213" s="120"/>
      <c r="WDD213" s="120"/>
      <c r="WDE213" s="120"/>
      <c r="WDF213" s="120"/>
      <c r="WDG213" s="120"/>
      <c r="WDH213" s="120"/>
      <c r="WDI213" s="120"/>
      <c r="WDJ213" s="120"/>
      <c r="WDK213" s="120"/>
      <c r="WDL213" s="120"/>
      <c r="WDM213" s="120"/>
      <c r="WDN213" s="120"/>
      <c r="WDO213" s="120"/>
      <c r="WDP213" s="120"/>
      <c r="WDQ213" s="120"/>
      <c r="WDR213" s="120"/>
      <c r="WDS213" s="120"/>
      <c r="WDT213" s="120"/>
      <c r="WDU213" s="120"/>
      <c r="WDV213" s="120"/>
      <c r="WDW213" s="120"/>
      <c r="WDX213" s="120"/>
      <c r="WDY213" s="120"/>
      <c r="WDZ213" s="120"/>
      <c r="WEA213" s="120"/>
      <c r="WEB213" s="120"/>
      <c r="WEC213" s="120"/>
      <c r="WED213" s="120"/>
      <c r="WEE213" s="120"/>
      <c r="WEF213" s="120"/>
      <c r="WEG213" s="120"/>
      <c r="WEH213" s="120"/>
      <c r="WEI213" s="120"/>
      <c r="WEJ213" s="120"/>
      <c r="WEK213" s="120"/>
      <c r="WEL213" s="120"/>
      <c r="WEM213" s="120"/>
      <c r="WEN213" s="120"/>
      <c r="WEO213" s="120"/>
      <c r="WEP213" s="120"/>
      <c r="WEQ213" s="120"/>
      <c r="WER213" s="120"/>
      <c r="WES213" s="120"/>
      <c r="WET213" s="120"/>
      <c r="WEU213" s="120"/>
      <c r="WEV213" s="120"/>
      <c r="WEW213" s="120"/>
      <c r="WEX213" s="120"/>
      <c r="WEY213" s="120"/>
      <c r="WEZ213" s="120"/>
      <c r="WFA213" s="120"/>
      <c r="WFB213" s="120"/>
      <c r="WFC213" s="120"/>
      <c r="WFD213" s="120"/>
      <c r="WFE213" s="120"/>
      <c r="WFF213" s="120"/>
      <c r="WFG213" s="120"/>
      <c r="WFH213" s="120"/>
      <c r="WFI213" s="120"/>
      <c r="WFJ213" s="120"/>
      <c r="WFK213" s="120"/>
      <c r="WFL213" s="120"/>
      <c r="WFM213" s="120"/>
      <c r="WFN213" s="120"/>
      <c r="WFO213" s="120"/>
      <c r="WFP213" s="120"/>
      <c r="WFQ213" s="120"/>
      <c r="WFR213" s="120"/>
      <c r="WFS213" s="120"/>
      <c r="WFT213" s="120"/>
      <c r="WFU213" s="120"/>
      <c r="WFV213" s="120"/>
      <c r="WFW213" s="120"/>
      <c r="WFX213" s="120"/>
      <c r="WFY213" s="120"/>
      <c r="WFZ213" s="120"/>
      <c r="WGA213" s="120"/>
      <c r="WGB213" s="120"/>
      <c r="WGC213" s="120"/>
      <c r="WGD213" s="120"/>
      <c r="WGE213" s="120"/>
      <c r="WGF213" s="120"/>
      <c r="WGG213" s="120"/>
      <c r="WGH213" s="120"/>
      <c r="WGI213" s="120"/>
      <c r="WGJ213" s="120"/>
      <c r="WGK213" s="120"/>
      <c r="WGL213" s="120"/>
      <c r="WGM213" s="120"/>
      <c r="WGN213" s="120"/>
      <c r="WGO213" s="120"/>
      <c r="WGP213" s="120"/>
      <c r="WGQ213" s="120"/>
      <c r="WGR213" s="120"/>
      <c r="WGS213" s="120"/>
      <c r="WGT213" s="120"/>
      <c r="WGU213" s="120"/>
      <c r="WGV213" s="120"/>
      <c r="WGW213" s="120"/>
      <c r="WGX213" s="120"/>
      <c r="WGY213" s="120"/>
      <c r="WGZ213" s="120"/>
      <c r="WHA213" s="120"/>
      <c r="WHB213" s="120"/>
      <c r="WHC213" s="120"/>
      <c r="WHD213" s="120"/>
      <c r="WHE213" s="120"/>
      <c r="WHF213" s="120"/>
      <c r="WHG213" s="120"/>
      <c r="WHH213" s="120"/>
      <c r="WHI213" s="120"/>
      <c r="WHJ213" s="120"/>
      <c r="WHK213" s="120"/>
      <c r="WHL213" s="120"/>
      <c r="WHM213" s="120"/>
      <c r="WHN213" s="120"/>
      <c r="WHO213" s="120"/>
      <c r="WHP213" s="120"/>
      <c r="WHQ213" s="120"/>
      <c r="WHR213" s="120"/>
      <c r="WHS213" s="120"/>
      <c r="WHT213" s="120"/>
      <c r="WHU213" s="120"/>
      <c r="WHV213" s="120"/>
      <c r="WHW213" s="120"/>
      <c r="WHX213" s="120"/>
      <c r="WHY213" s="120"/>
      <c r="WHZ213" s="120"/>
      <c r="WIA213" s="120"/>
      <c r="WIB213" s="120"/>
      <c r="WIC213" s="120"/>
      <c r="WID213" s="120"/>
      <c r="WIE213" s="120"/>
      <c r="WIF213" s="120"/>
      <c r="WIG213" s="120"/>
      <c r="WIH213" s="120"/>
      <c r="WII213" s="120"/>
      <c r="WIJ213" s="120"/>
      <c r="WIK213" s="120"/>
      <c r="WIL213" s="120"/>
      <c r="WIM213" s="120"/>
      <c r="WIN213" s="120"/>
      <c r="WIO213" s="120"/>
      <c r="WIP213" s="120"/>
      <c r="WIQ213" s="120"/>
      <c r="WIR213" s="120"/>
      <c r="WIS213" s="120"/>
      <c r="WIT213" s="120"/>
      <c r="WIU213" s="120"/>
      <c r="WIV213" s="120"/>
      <c r="WIW213" s="120"/>
      <c r="WIX213" s="120"/>
      <c r="WIY213" s="120"/>
      <c r="WIZ213" s="120"/>
      <c r="WJA213" s="120"/>
      <c r="WJB213" s="120"/>
      <c r="WJC213" s="120"/>
      <c r="WJD213" s="120"/>
      <c r="WJE213" s="120"/>
      <c r="WJF213" s="120"/>
      <c r="WJG213" s="120"/>
      <c r="WJH213" s="120"/>
      <c r="WJI213" s="120"/>
      <c r="WJJ213" s="120"/>
      <c r="WJK213" s="120"/>
      <c r="WJL213" s="120"/>
      <c r="WJM213" s="120"/>
      <c r="WJN213" s="120"/>
      <c r="WJO213" s="120"/>
      <c r="WJP213" s="120"/>
      <c r="WJQ213" s="120"/>
      <c r="WJR213" s="120"/>
      <c r="WJS213" s="120"/>
      <c r="WJT213" s="120"/>
      <c r="WJU213" s="120"/>
      <c r="WJV213" s="120"/>
      <c r="WJW213" s="120"/>
      <c r="WJX213" s="120"/>
      <c r="WJY213" s="120"/>
      <c r="WJZ213" s="120"/>
      <c r="WKA213" s="120"/>
      <c r="WKB213" s="120"/>
      <c r="WKC213" s="120"/>
      <c r="WKD213" s="120"/>
      <c r="WKE213" s="120"/>
      <c r="WKF213" s="120"/>
      <c r="WKG213" s="120"/>
      <c r="WKH213" s="120"/>
      <c r="WKI213" s="120"/>
      <c r="WKJ213" s="120"/>
      <c r="WKK213" s="120"/>
      <c r="WKL213" s="120"/>
      <c r="WKM213" s="120"/>
      <c r="WKN213" s="120"/>
      <c r="WKO213" s="120"/>
      <c r="WKP213" s="120"/>
      <c r="WKQ213" s="120"/>
      <c r="WKR213" s="120"/>
      <c r="WKS213" s="120"/>
      <c r="WKT213" s="120"/>
      <c r="WKU213" s="120"/>
      <c r="WKV213" s="120"/>
      <c r="WKW213" s="120"/>
      <c r="WKX213" s="120"/>
      <c r="WKY213" s="120"/>
      <c r="WKZ213" s="120"/>
      <c r="WLA213" s="120"/>
      <c r="WLB213" s="120"/>
      <c r="WLC213" s="120"/>
      <c r="WLD213" s="120"/>
      <c r="WLE213" s="120"/>
      <c r="WLF213" s="120"/>
      <c r="WLG213" s="120"/>
      <c r="WLH213" s="120"/>
      <c r="WLI213" s="120"/>
      <c r="WLJ213" s="120"/>
      <c r="WLK213" s="120"/>
      <c r="WLL213" s="120"/>
      <c r="WLM213" s="120"/>
      <c r="WLN213" s="120"/>
      <c r="WLO213" s="120"/>
      <c r="WLP213" s="120"/>
      <c r="WLQ213" s="120"/>
      <c r="WLR213" s="120"/>
      <c r="WLS213" s="120"/>
      <c r="WLT213" s="120"/>
      <c r="WLU213" s="120"/>
      <c r="WLV213" s="120"/>
      <c r="WLW213" s="120"/>
      <c r="WLX213" s="120"/>
      <c r="WLY213" s="120"/>
      <c r="WLZ213" s="120"/>
      <c r="WMA213" s="120"/>
      <c r="WMB213" s="120"/>
      <c r="WMC213" s="120"/>
      <c r="WMD213" s="120"/>
      <c r="WME213" s="120"/>
      <c r="WMF213" s="120"/>
      <c r="WMG213" s="120"/>
      <c r="WMH213" s="120"/>
      <c r="WMI213" s="120"/>
      <c r="WMJ213" s="120"/>
      <c r="WMK213" s="120"/>
      <c r="WML213" s="120"/>
      <c r="WMM213" s="120"/>
      <c r="WMN213" s="120"/>
      <c r="WMO213" s="120"/>
      <c r="WMP213" s="120"/>
      <c r="WMQ213" s="120"/>
      <c r="WMR213" s="120"/>
      <c r="WMS213" s="120"/>
      <c r="WMT213" s="120"/>
      <c r="WMU213" s="120"/>
      <c r="WMV213" s="120"/>
      <c r="WMW213" s="120"/>
      <c r="WMX213" s="120"/>
      <c r="WMY213" s="120"/>
      <c r="WMZ213" s="120"/>
      <c r="WNA213" s="120"/>
      <c r="WNB213" s="120"/>
      <c r="WNC213" s="120"/>
      <c r="WND213" s="120"/>
      <c r="WNE213" s="120"/>
      <c r="WNF213" s="120"/>
      <c r="WNG213" s="120"/>
      <c r="WNH213" s="120"/>
      <c r="WNI213" s="120"/>
      <c r="WNJ213" s="120"/>
      <c r="WNK213" s="120"/>
      <c r="WNL213" s="120"/>
      <c r="WNM213" s="120"/>
      <c r="WNN213" s="120"/>
      <c r="WNO213" s="120"/>
      <c r="WNP213" s="120"/>
      <c r="WNQ213" s="120"/>
      <c r="WNR213" s="120"/>
      <c r="WNS213" s="120"/>
      <c r="WNT213" s="120"/>
      <c r="WNU213" s="120"/>
      <c r="WNV213" s="120"/>
      <c r="WNW213" s="120"/>
      <c r="WNX213" s="120"/>
      <c r="WNY213" s="120"/>
      <c r="WNZ213" s="120"/>
      <c r="WOA213" s="120"/>
      <c r="WOB213" s="120"/>
      <c r="WOC213" s="120"/>
      <c r="WOD213" s="120"/>
      <c r="WOE213" s="120"/>
      <c r="WOF213" s="120"/>
      <c r="WOG213" s="120"/>
      <c r="WOH213" s="120"/>
      <c r="WOI213" s="120"/>
      <c r="WOJ213" s="120"/>
      <c r="WOK213" s="120"/>
      <c r="WOL213" s="120"/>
      <c r="WOM213" s="120"/>
      <c r="WON213" s="120"/>
      <c r="WOO213" s="120"/>
      <c r="WOP213" s="120"/>
      <c r="WOQ213" s="120"/>
      <c r="WOR213" s="120"/>
      <c r="WOS213" s="120"/>
      <c r="WOT213" s="120"/>
      <c r="WOU213" s="120"/>
      <c r="WOV213" s="120"/>
      <c r="WOW213" s="120"/>
      <c r="WOX213" s="120"/>
      <c r="WOY213" s="120"/>
      <c r="WOZ213" s="120"/>
      <c r="WPA213" s="120"/>
      <c r="WPB213" s="120"/>
      <c r="WPC213" s="120"/>
      <c r="WPD213" s="120"/>
      <c r="WPE213" s="120"/>
      <c r="WPF213" s="120"/>
      <c r="WPG213" s="120"/>
      <c r="WPH213" s="120"/>
      <c r="WPI213" s="120"/>
      <c r="WPJ213" s="120"/>
      <c r="WPK213" s="120"/>
      <c r="WPL213" s="120"/>
      <c r="WPM213" s="120"/>
      <c r="WPN213" s="120"/>
      <c r="WPO213" s="120"/>
      <c r="WPP213" s="120"/>
      <c r="WPQ213" s="120"/>
      <c r="WPR213" s="120"/>
      <c r="WPS213" s="120"/>
      <c r="WPT213" s="120"/>
      <c r="WPU213" s="120"/>
      <c r="WPV213" s="120"/>
      <c r="WPW213" s="120"/>
      <c r="WPX213" s="120"/>
      <c r="WPY213" s="120"/>
      <c r="WPZ213" s="120"/>
      <c r="WQA213" s="120"/>
      <c r="WQB213" s="120"/>
      <c r="WQC213" s="120"/>
      <c r="WQD213" s="120"/>
      <c r="WQE213" s="120"/>
      <c r="WQF213" s="120"/>
      <c r="WQG213" s="120"/>
      <c r="WQH213" s="120"/>
      <c r="WQI213" s="120"/>
      <c r="WQJ213" s="120"/>
      <c r="WQK213" s="120"/>
      <c r="WQL213" s="120"/>
      <c r="WQM213" s="120"/>
      <c r="WQN213" s="120"/>
      <c r="WQO213" s="120"/>
      <c r="WQP213" s="120"/>
      <c r="WQQ213" s="120"/>
      <c r="WQR213" s="120"/>
      <c r="WQS213" s="120"/>
      <c r="WQT213" s="120"/>
      <c r="WQU213" s="120"/>
      <c r="WQV213" s="120"/>
      <c r="WQW213" s="120"/>
      <c r="WQX213" s="120"/>
      <c r="WQY213" s="120"/>
      <c r="WQZ213" s="120"/>
      <c r="WRA213" s="120"/>
      <c r="WRB213" s="120"/>
      <c r="WRC213" s="120"/>
      <c r="WRD213" s="120"/>
      <c r="WRE213" s="120"/>
      <c r="WRF213" s="120"/>
      <c r="WRG213" s="120"/>
      <c r="WRH213" s="120"/>
      <c r="WRI213" s="120"/>
      <c r="WRJ213" s="120"/>
      <c r="WRK213" s="120"/>
      <c r="WRL213" s="120"/>
      <c r="WRM213" s="120"/>
      <c r="WRN213" s="120"/>
      <c r="WRO213" s="120"/>
      <c r="WRP213" s="120"/>
      <c r="WRQ213" s="120"/>
      <c r="WRR213" s="120"/>
      <c r="WRS213" s="120"/>
      <c r="WRT213" s="120"/>
      <c r="WRU213" s="120"/>
      <c r="WRV213" s="120"/>
      <c r="WRW213" s="120"/>
      <c r="WRX213" s="120"/>
      <c r="WRY213" s="120"/>
      <c r="WRZ213" s="120"/>
      <c r="WSA213" s="120"/>
      <c r="WSB213" s="120"/>
      <c r="WSC213" s="120"/>
      <c r="WSD213" s="120"/>
      <c r="WSE213" s="120"/>
      <c r="WSF213" s="120"/>
      <c r="WSG213" s="120"/>
      <c r="WSH213" s="120"/>
      <c r="WSI213" s="120"/>
      <c r="WSJ213" s="120"/>
      <c r="WSK213" s="120"/>
      <c r="WSL213" s="120"/>
      <c r="WSM213" s="120"/>
      <c r="WSN213" s="120"/>
      <c r="WSO213" s="120"/>
      <c r="WSP213" s="120"/>
      <c r="WSQ213" s="120"/>
      <c r="WSR213" s="120"/>
      <c r="WSS213" s="120"/>
      <c r="WST213" s="120"/>
      <c r="WSU213" s="120"/>
      <c r="WSV213" s="120"/>
      <c r="WSW213" s="120"/>
      <c r="WSX213" s="120"/>
      <c r="WSY213" s="120"/>
      <c r="WSZ213" s="120"/>
      <c r="WTA213" s="120"/>
      <c r="WTB213" s="120"/>
      <c r="WTC213" s="120"/>
      <c r="WTD213" s="120"/>
      <c r="WTE213" s="120"/>
      <c r="WTF213" s="120"/>
      <c r="WTG213" s="120"/>
      <c r="WTH213" s="120"/>
      <c r="WTI213" s="120"/>
      <c r="WTJ213" s="120"/>
      <c r="WTK213" s="120"/>
      <c r="WTL213" s="120"/>
      <c r="WTM213" s="120"/>
      <c r="WTN213" s="120"/>
      <c r="WTO213" s="120"/>
      <c r="WTP213" s="120"/>
      <c r="WTQ213" s="120"/>
      <c r="WTR213" s="120"/>
      <c r="WTS213" s="120"/>
      <c r="WTT213" s="120"/>
      <c r="WTU213" s="120"/>
      <c r="WTV213" s="120"/>
      <c r="WTW213" s="120"/>
      <c r="WTX213" s="120"/>
      <c r="WTY213" s="120"/>
      <c r="WTZ213" s="120"/>
      <c r="WUA213" s="120"/>
      <c r="WUB213" s="120"/>
      <c r="WUC213" s="120"/>
      <c r="WUD213" s="120"/>
      <c r="WUE213" s="120"/>
      <c r="WUF213" s="120"/>
      <c r="WUG213" s="120"/>
      <c r="WUH213" s="120"/>
      <c r="WUI213" s="120"/>
      <c r="WUJ213" s="120"/>
      <c r="WUK213" s="120"/>
      <c r="WUL213" s="120"/>
      <c r="WUM213" s="120"/>
      <c r="WUN213" s="120"/>
      <c r="WUO213" s="120"/>
      <c r="WUP213" s="120"/>
      <c r="WUQ213" s="120"/>
      <c r="WUR213" s="120"/>
      <c r="WUS213" s="120"/>
      <c r="WUT213" s="120"/>
      <c r="WUU213" s="120"/>
      <c r="WUV213" s="120"/>
      <c r="WUW213" s="120"/>
      <c r="WUX213" s="120"/>
      <c r="WUY213" s="120"/>
      <c r="WUZ213" s="120"/>
      <c r="WVA213" s="120"/>
      <c r="WVB213" s="120"/>
      <c r="WVC213" s="120"/>
      <c r="WVD213" s="120"/>
      <c r="WVE213" s="120"/>
      <c r="WVF213" s="120"/>
      <c r="WVG213" s="120"/>
      <c r="WVH213" s="120"/>
      <c r="WVI213" s="120"/>
      <c r="WVJ213" s="120"/>
      <c r="WVK213" s="120"/>
      <c r="WVL213" s="120"/>
      <c r="WVM213" s="120"/>
      <c r="WVN213" s="120"/>
      <c r="WVO213" s="120"/>
      <c r="WVP213" s="120"/>
      <c r="WVQ213" s="120"/>
      <c r="WVR213" s="120"/>
      <c r="WVS213" s="120"/>
      <c r="WVT213" s="120"/>
      <c r="WVU213" s="120"/>
      <c r="WVV213" s="120"/>
      <c r="WVW213" s="120"/>
      <c r="WVX213" s="120"/>
      <c r="WVY213" s="120"/>
      <c r="WVZ213" s="120"/>
      <c r="WWA213" s="120"/>
      <c r="WWB213" s="120"/>
      <c r="WWC213" s="120"/>
      <c r="WWD213" s="120"/>
      <c r="WWE213" s="120"/>
      <c r="WWF213" s="120"/>
      <c r="WWG213" s="120"/>
      <c r="WWH213" s="120"/>
      <c r="WWI213" s="120"/>
      <c r="WWJ213" s="120"/>
      <c r="WWK213" s="120"/>
      <c r="WWL213" s="120"/>
      <c r="WWM213" s="120"/>
      <c r="WWN213" s="120"/>
      <c r="WWO213" s="120"/>
      <c r="WWP213" s="120"/>
      <c r="WWQ213" s="120"/>
      <c r="WWR213" s="120"/>
      <c r="WWS213" s="120"/>
      <c r="WWT213" s="120"/>
      <c r="WWU213" s="120"/>
      <c r="WWV213" s="120"/>
      <c r="WWW213" s="120"/>
      <c r="WWX213" s="120"/>
      <c r="WWY213" s="120"/>
      <c r="WWZ213" s="120"/>
      <c r="WXA213" s="120"/>
      <c r="WXB213" s="120"/>
      <c r="WXC213" s="120"/>
      <c r="WXD213" s="120"/>
      <c r="WXE213" s="120"/>
      <c r="WXF213" s="120"/>
      <c r="WXG213" s="120"/>
      <c r="WXH213" s="120"/>
      <c r="WXI213" s="120"/>
      <c r="WXJ213" s="120"/>
      <c r="WXK213" s="120"/>
      <c r="WXL213" s="120"/>
      <c r="WXM213" s="120"/>
      <c r="WXN213" s="120"/>
      <c r="WXO213" s="120"/>
      <c r="WXP213" s="120"/>
      <c r="WXQ213" s="120"/>
      <c r="WXR213" s="120"/>
      <c r="WXS213" s="120"/>
      <c r="WXT213" s="120"/>
      <c r="WXU213" s="120"/>
      <c r="WXV213" s="120"/>
      <c r="WXW213" s="120"/>
      <c r="WXX213" s="120"/>
      <c r="WXY213" s="120"/>
      <c r="WXZ213" s="120"/>
      <c r="WYA213" s="120"/>
      <c r="WYB213" s="120"/>
      <c r="WYC213" s="120"/>
      <c r="WYD213" s="120"/>
      <c r="WYE213" s="120"/>
      <c r="WYF213" s="120"/>
      <c r="WYG213" s="120"/>
      <c r="WYH213" s="120"/>
      <c r="WYI213" s="120"/>
      <c r="WYJ213" s="120"/>
      <c r="WYK213" s="120"/>
      <c r="WYL213" s="120"/>
      <c r="WYM213" s="120"/>
      <c r="WYN213" s="120"/>
      <c r="WYO213" s="120"/>
      <c r="WYP213" s="120"/>
      <c r="WYQ213" s="120"/>
      <c r="WYR213" s="120"/>
      <c r="WYS213" s="120"/>
      <c r="WYT213" s="120"/>
      <c r="WYU213" s="120"/>
      <c r="WYV213" s="120"/>
      <c r="WYW213" s="120"/>
      <c r="WYX213" s="120"/>
      <c r="WYY213" s="120"/>
      <c r="WYZ213" s="120"/>
      <c r="WZA213" s="120"/>
      <c r="WZB213" s="120"/>
      <c r="WZC213" s="120"/>
      <c r="WZD213" s="120"/>
      <c r="WZE213" s="120"/>
      <c r="WZF213" s="120"/>
      <c r="WZG213" s="120"/>
      <c r="WZH213" s="120"/>
      <c r="WZI213" s="120"/>
      <c r="WZJ213" s="120"/>
      <c r="WZK213" s="120"/>
      <c r="WZL213" s="120"/>
      <c r="WZM213" s="120"/>
      <c r="WZN213" s="120"/>
      <c r="WZO213" s="120"/>
      <c r="WZP213" s="120"/>
      <c r="WZQ213" s="120"/>
      <c r="WZR213" s="120"/>
      <c r="WZS213" s="120"/>
      <c r="WZT213" s="120"/>
      <c r="WZU213" s="120"/>
      <c r="WZV213" s="120"/>
      <c r="WZW213" s="120"/>
      <c r="WZX213" s="120"/>
      <c r="WZY213" s="120"/>
      <c r="WZZ213" s="120"/>
      <c r="XAA213" s="120"/>
      <c r="XAB213" s="120"/>
      <c r="XAC213" s="120"/>
      <c r="XAD213" s="120"/>
      <c r="XAE213" s="120"/>
      <c r="XAF213" s="120"/>
      <c r="XAG213" s="120"/>
      <c r="XAH213" s="120"/>
      <c r="XAI213" s="120"/>
      <c r="XAJ213" s="120"/>
      <c r="XAK213" s="120"/>
      <c r="XAL213" s="120"/>
      <c r="XAM213" s="120"/>
      <c r="XAN213" s="120"/>
      <c r="XAO213" s="120"/>
      <c r="XAP213" s="120"/>
      <c r="XAQ213" s="120"/>
      <c r="XAR213" s="120"/>
      <c r="XAS213" s="120"/>
      <c r="XAT213" s="120"/>
      <c r="XAU213" s="120"/>
      <c r="XAV213" s="120"/>
      <c r="XAW213" s="120"/>
      <c r="XAX213" s="120"/>
      <c r="XAY213" s="120"/>
      <c r="XAZ213" s="120"/>
      <c r="XBA213" s="120"/>
      <c r="XBB213" s="120"/>
      <c r="XBC213" s="120"/>
      <c r="XBD213" s="120"/>
      <c r="XBE213" s="120"/>
      <c r="XBF213" s="120"/>
      <c r="XBG213" s="120"/>
      <c r="XBH213" s="120"/>
      <c r="XBI213" s="120"/>
      <c r="XBJ213" s="120"/>
      <c r="XBK213" s="120"/>
      <c r="XBL213" s="120"/>
      <c r="XBM213" s="120"/>
      <c r="XBN213" s="120"/>
      <c r="XBO213" s="120"/>
      <c r="XBP213" s="120"/>
      <c r="XBQ213" s="120"/>
      <c r="XBR213" s="120"/>
      <c r="XBS213" s="120"/>
      <c r="XBT213" s="120"/>
      <c r="XBU213" s="120"/>
      <c r="XBV213" s="120"/>
      <c r="XBW213" s="120"/>
      <c r="XBX213" s="120"/>
      <c r="XBY213" s="120"/>
      <c r="XBZ213" s="120"/>
      <c r="XCA213" s="120"/>
      <c r="XCB213" s="120"/>
      <c r="XCC213" s="120"/>
      <c r="XCD213" s="120"/>
      <c r="XCE213" s="120"/>
      <c r="XCF213" s="120"/>
      <c r="XCG213" s="120"/>
      <c r="XCH213" s="120"/>
      <c r="XCI213" s="120"/>
      <c r="XCJ213" s="120"/>
      <c r="XCK213" s="120"/>
      <c r="XCL213" s="120"/>
      <c r="XCM213" s="120"/>
      <c r="XCN213" s="120"/>
      <c r="XCO213" s="120"/>
      <c r="XCP213" s="120"/>
      <c r="XCQ213" s="120"/>
      <c r="XCR213" s="120"/>
      <c r="XCS213" s="120"/>
      <c r="XCT213" s="120"/>
      <c r="XCU213" s="120"/>
      <c r="XCV213" s="120"/>
      <c r="XCW213" s="120"/>
      <c r="XCX213" s="120"/>
      <c r="XCY213" s="120"/>
      <c r="XCZ213" s="120"/>
      <c r="XDA213" s="120"/>
      <c r="XDB213" s="120"/>
      <c r="XDC213" s="120"/>
      <c r="XDD213" s="120"/>
      <c r="XDE213" s="120"/>
      <c r="XDF213" s="120"/>
      <c r="XDG213" s="120"/>
      <c r="XDH213" s="120"/>
      <c r="XDI213" s="120"/>
      <c r="XDJ213" s="120"/>
      <c r="XDK213" s="120"/>
      <c r="XDL213" s="120"/>
      <c r="XDM213" s="120"/>
      <c r="XDN213" s="120"/>
      <c r="XDO213" s="120"/>
      <c r="XDP213" s="120"/>
      <c r="XDQ213" s="120"/>
      <c r="XDR213" s="120"/>
      <c r="XDS213" s="120"/>
      <c r="XDT213" s="120"/>
      <c r="XDU213" s="120"/>
      <c r="XDV213" s="120"/>
      <c r="XDW213" s="120"/>
      <c r="XDX213" s="120"/>
      <c r="XDY213" s="120"/>
      <c r="XDZ213" s="120"/>
      <c r="XEA213" s="120"/>
      <c r="XEB213" s="120"/>
      <c r="XEC213" s="120"/>
      <c r="XED213" s="120"/>
      <c r="XEE213" s="120"/>
      <c r="XEF213" s="120"/>
      <c r="XEG213" s="120"/>
      <c r="XEH213" s="120"/>
      <c r="XEI213" s="120"/>
      <c r="XEJ213" s="120"/>
      <c r="XEK213" s="120"/>
      <c r="XEL213" s="120"/>
      <c r="XEM213" s="120"/>
      <c r="XEN213" s="120"/>
      <c r="XEO213" s="120"/>
      <c r="XEP213" s="120"/>
      <c r="XEQ213" s="120"/>
      <c r="XER213" s="120"/>
      <c r="XES213" s="120"/>
    </row>
    <row r="214" spans="2:16373" ht="18.75" x14ac:dyDescent="0.3">
      <c r="B214" s="121" t="s">
        <v>28</v>
      </c>
      <c r="C214" s="378" t="s">
        <v>257</v>
      </c>
      <c r="D214" s="378"/>
      <c r="E214" s="379"/>
      <c r="F214" s="121" t="s">
        <v>28</v>
      </c>
      <c r="G214" s="380" t="s">
        <v>257</v>
      </c>
      <c r="H214" s="380"/>
      <c r="I214" s="380"/>
      <c r="J214" s="381"/>
      <c r="K214" s="381"/>
      <c r="L214" s="382"/>
      <c r="M214" s="159" t="s">
        <v>28</v>
      </c>
      <c r="N214" s="383" t="s">
        <v>257</v>
      </c>
      <c r="O214" s="383"/>
      <c r="P214" s="383"/>
      <c r="Q214" s="383"/>
      <c r="R214" s="383"/>
      <c r="S214" s="383"/>
      <c r="T214" s="383"/>
      <c r="U214" s="383"/>
      <c r="V214" s="383"/>
      <c r="W214" s="383"/>
      <c r="X214" s="383"/>
      <c r="Y214" s="384"/>
      <c r="Z214" s="126"/>
      <c r="AA214" s="126"/>
      <c r="AB214" s="121" t="s">
        <v>28</v>
      </c>
      <c r="AC214" s="380" t="s">
        <v>257</v>
      </c>
      <c r="AD214" s="381"/>
      <c r="AE214" s="381"/>
      <c r="AF214" s="381"/>
      <c r="AG214" s="381"/>
      <c r="AH214" s="381"/>
      <c r="AI214" s="382"/>
    </row>
    <row r="215" spans="2:16373" ht="18.75" x14ac:dyDescent="0.3">
      <c r="B215" s="122" t="s">
        <v>29</v>
      </c>
      <c r="C215" s="378" t="s">
        <v>257</v>
      </c>
      <c r="D215" s="378"/>
      <c r="E215" s="379"/>
      <c r="F215" s="122" t="s">
        <v>29</v>
      </c>
      <c r="G215" s="380" t="s">
        <v>257</v>
      </c>
      <c r="H215" s="380"/>
      <c r="I215" s="380"/>
      <c r="J215" s="381"/>
      <c r="K215" s="381"/>
      <c r="L215" s="382"/>
      <c r="M215" s="160" t="s">
        <v>29</v>
      </c>
      <c r="N215" s="383" t="s">
        <v>257</v>
      </c>
      <c r="O215" s="383"/>
      <c r="P215" s="383"/>
      <c r="Q215" s="383"/>
      <c r="R215" s="383"/>
      <c r="S215" s="383"/>
      <c r="T215" s="383"/>
      <c r="U215" s="383"/>
      <c r="V215" s="383"/>
      <c r="W215" s="383"/>
      <c r="X215" s="383"/>
      <c r="Y215" s="384"/>
      <c r="Z215" s="126"/>
      <c r="AA215" s="126"/>
      <c r="AB215" s="122" t="s">
        <v>29</v>
      </c>
      <c r="AC215" s="380" t="s">
        <v>257</v>
      </c>
      <c r="AD215" s="381"/>
      <c r="AE215" s="381"/>
      <c r="AF215" s="381"/>
      <c r="AG215" s="381"/>
      <c r="AH215" s="381"/>
      <c r="AI215" s="382"/>
    </row>
    <row r="216" spans="2:16373" ht="18.75" x14ac:dyDescent="0.3">
      <c r="B216" s="123" t="s">
        <v>30</v>
      </c>
      <c r="C216" s="378" t="s">
        <v>257</v>
      </c>
      <c r="D216" s="378"/>
      <c r="E216" s="379"/>
      <c r="F216" s="123" t="s">
        <v>30</v>
      </c>
      <c r="G216" s="380" t="s">
        <v>257</v>
      </c>
      <c r="H216" s="380"/>
      <c r="I216" s="380"/>
      <c r="J216" s="381"/>
      <c r="K216" s="381"/>
      <c r="L216" s="382"/>
      <c r="M216" s="161" t="s">
        <v>30</v>
      </c>
      <c r="N216" s="383" t="s">
        <v>257</v>
      </c>
      <c r="O216" s="383"/>
      <c r="P216" s="383"/>
      <c r="Q216" s="383"/>
      <c r="R216" s="383"/>
      <c r="S216" s="383"/>
      <c r="T216" s="383"/>
      <c r="U216" s="383"/>
      <c r="V216" s="383"/>
      <c r="W216" s="383"/>
      <c r="X216" s="383"/>
      <c r="Y216" s="384"/>
      <c r="Z216" s="126"/>
      <c r="AA216" s="126"/>
      <c r="AB216" s="123" t="s">
        <v>30</v>
      </c>
      <c r="AC216" s="380" t="s">
        <v>257</v>
      </c>
      <c r="AD216" s="381"/>
      <c r="AE216" s="381"/>
      <c r="AF216" s="381"/>
      <c r="AG216" s="381"/>
      <c r="AH216" s="381"/>
      <c r="AI216" s="382"/>
    </row>
    <row r="218" spans="2:16373" ht="220.5" customHeight="1" x14ac:dyDescent="0.25"/>
    <row r="219" spans="2:16373" ht="51" customHeight="1" x14ac:dyDescent="0.25"/>
    <row r="220" spans="2:16373" ht="50.25" customHeight="1" x14ac:dyDescent="0.25"/>
    <row r="221" spans="2:16373" ht="29.25" customHeight="1" x14ac:dyDescent="0.25"/>
    <row r="222" spans="2:16373" ht="29.25" customHeight="1" x14ac:dyDescent="0.25"/>
    <row r="223" spans="2:16373" ht="42.75" customHeight="1" x14ac:dyDescent="0.25"/>
    <row r="224" spans="2:16373" ht="51" customHeight="1" x14ac:dyDescent="0.25"/>
    <row r="225" ht="43.5" customHeight="1" x14ac:dyDescent="0.25"/>
    <row r="226" ht="56.25" customHeight="1" x14ac:dyDescent="0.25"/>
    <row r="227" ht="50.25" customHeight="1" x14ac:dyDescent="0.25"/>
    <row r="228" ht="21" customHeight="1" x14ac:dyDescent="0.25"/>
    <row r="230" ht="38.25" customHeight="1" x14ac:dyDescent="0.25"/>
    <row r="231" ht="36.75" customHeight="1" x14ac:dyDescent="0.25"/>
    <row r="232" ht="40.5" customHeight="1" x14ac:dyDescent="0.25"/>
    <row r="233" ht="31.5" customHeight="1" x14ac:dyDescent="0.25"/>
    <row r="239" ht="219.75" customHeight="1" x14ac:dyDescent="0.25"/>
    <row r="240" ht="31.5" customHeight="1" x14ac:dyDescent="0.25"/>
    <row r="246" ht="75.75" customHeight="1" x14ac:dyDescent="0.25"/>
    <row r="247" ht="54.75" customHeight="1" x14ac:dyDescent="0.25"/>
    <row r="248" ht="54.75" customHeight="1" x14ac:dyDescent="0.25"/>
    <row r="249" ht="22.5" customHeight="1" x14ac:dyDescent="0.25"/>
    <row r="250" ht="21" customHeight="1" x14ac:dyDescent="0.25"/>
    <row r="251" ht="35.25" customHeight="1" x14ac:dyDescent="0.25"/>
    <row r="253" ht="30" customHeight="1" x14ac:dyDescent="0.25"/>
    <row r="254" ht="49.5" customHeight="1" x14ac:dyDescent="0.25"/>
    <row r="255" ht="51.75" customHeight="1" x14ac:dyDescent="0.25"/>
    <row r="256" ht="18.75" customHeight="1" x14ac:dyDescent="0.25"/>
    <row r="257" ht="21" customHeight="1" x14ac:dyDescent="0.25"/>
    <row r="258" ht="42.75" customHeight="1" x14ac:dyDescent="0.25"/>
    <row r="259" ht="42.75" customHeight="1" x14ac:dyDescent="0.25"/>
    <row r="260" ht="81.75" customHeight="1" x14ac:dyDescent="0.25"/>
    <row r="261" ht="61.5" customHeight="1" x14ac:dyDescent="0.25"/>
    <row r="262" ht="52.5" customHeight="1" x14ac:dyDescent="0.25"/>
    <row r="265" ht="41.25" customHeight="1" x14ac:dyDescent="0.25"/>
    <row r="266" ht="36.75" customHeight="1" x14ac:dyDescent="0.25"/>
    <row r="267" ht="42.75" customHeight="1" x14ac:dyDescent="0.25"/>
    <row r="268" ht="54.75" customHeight="1" x14ac:dyDescent="0.25"/>
    <row r="269" ht="51" customHeight="1" x14ac:dyDescent="0.25"/>
    <row r="272" ht="36.75" customHeight="1" x14ac:dyDescent="0.25"/>
    <row r="273" ht="35.25" customHeight="1" x14ac:dyDescent="0.25"/>
    <row r="274" ht="34.5" customHeight="1" x14ac:dyDescent="0.25"/>
    <row r="275" ht="54.75" customHeight="1" x14ac:dyDescent="0.25"/>
    <row r="276" ht="51.75" customHeight="1" x14ac:dyDescent="0.25"/>
    <row r="277" ht="19.5" customHeight="1" x14ac:dyDescent="0.25"/>
    <row r="279" ht="36.75" customHeight="1" x14ac:dyDescent="0.25"/>
    <row r="280" ht="38.25" customHeight="1" x14ac:dyDescent="0.25"/>
    <row r="282" ht="51.75" customHeight="1" x14ac:dyDescent="0.25"/>
    <row r="283" ht="51.75" customHeight="1" x14ac:dyDescent="0.25"/>
    <row r="289" ht="31.5" customHeight="1" x14ac:dyDescent="0.25"/>
    <row r="296" ht="31.5" customHeight="1" x14ac:dyDescent="0.25"/>
    <row r="303" ht="31.5" customHeight="1" x14ac:dyDescent="0.25"/>
    <row r="310" ht="60" customHeight="1" x14ac:dyDescent="0.25"/>
    <row r="311" ht="51.75" customHeight="1" x14ac:dyDescent="0.25"/>
    <row r="312" ht="51.75" customHeight="1" x14ac:dyDescent="0.25"/>
    <row r="313" ht="24" customHeight="1" x14ac:dyDescent="0.25"/>
    <row r="314" ht="29.25" customHeight="1" x14ac:dyDescent="0.25"/>
    <row r="315" ht="41.25" customHeight="1" x14ac:dyDescent="0.25"/>
    <row r="316" ht="35.25" customHeight="1" x14ac:dyDescent="0.25"/>
    <row r="317" ht="48" customHeight="1" x14ac:dyDescent="0.25"/>
    <row r="318" ht="51.75" customHeight="1" x14ac:dyDescent="0.25"/>
    <row r="324" ht="51.75" customHeight="1" x14ac:dyDescent="0.25"/>
    <row r="325" ht="51.75" customHeight="1" x14ac:dyDescent="0.25"/>
    <row r="326" ht="51.75" customHeight="1" x14ac:dyDescent="0.25"/>
    <row r="327" ht="22.5" customHeight="1" x14ac:dyDescent="0.25"/>
    <row r="328" ht="22.5" customHeight="1" x14ac:dyDescent="0.25"/>
    <row r="329" ht="34.5" customHeight="1" x14ac:dyDescent="0.25"/>
    <row r="330" ht="36" customHeight="1" x14ac:dyDescent="0.25"/>
    <row r="331" ht="45" customHeight="1" x14ac:dyDescent="0.25"/>
    <row r="332" ht="51" customHeight="1" x14ac:dyDescent="0.25"/>
    <row r="333" ht="53.25" customHeight="1" x14ac:dyDescent="0.25"/>
    <row r="334" ht="24.75" customHeight="1" x14ac:dyDescent="0.25"/>
    <row r="335" ht="24" customHeight="1" x14ac:dyDescent="0.25"/>
    <row r="336" ht="49.5" customHeight="1" x14ac:dyDescent="0.25"/>
    <row r="337" ht="42.75" customHeight="1" x14ac:dyDescent="0.25"/>
    <row r="338" ht="51" customHeight="1" x14ac:dyDescent="0.25"/>
    <row r="339" ht="51" customHeight="1" x14ac:dyDescent="0.25"/>
    <row r="340" ht="49.5" customHeight="1" x14ac:dyDescent="0.25"/>
    <row r="341" ht="29.25" customHeight="1" x14ac:dyDescent="0.25"/>
    <row r="342" ht="29.25" customHeight="1" x14ac:dyDescent="0.25"/>
    <row r="343" ht="36.75" customHeight="1" x14ac:dyDescent="0.25"/>
    <row r="344" ht="57.75" customHeight="1" x14ac:dyDescent="0.25"/>
    <row r="345" ht="41.25" customHeight="1" x14ac:dyDescent="0.25"/>
    <row r="346" ht="45" customHeight="1" x14ac:dyDescent="0.25"/>
    <row r="347" ht="56.25" customHeight="1" x14ac:dyDescent="0.25"/>
    <row r="348" ht="54.75" customHeight="1" x14ac:dyDescent="0.25"/>
    <row r="349" ht="22.5" customHeight="1" x14ac:dyDescent="0.25"/>
    <row r="350" ht="24" customHeight="1" x14ac:dyDescent="0.25"/>
    <row r="351" ht="38.25" customHeight="1" x14ac:dyDescent="0.25"/>
    <row r="352" ht="48" customHeight="1" x14ac:dyDescent="0.25"/>
    <row r="353" ht="41.25" customHeight="1" x14ac:dyDescent="0.25"/>
    <row r="354" ht="55.5" customHeight="1" x14ac:dyDescent="0.25"/>
    <row r="355" ht="50.25" customHeight="1" x14ac:dyDescent="0.25"/>
    <row r="356" ht="29.25" customHeight="1" x14ac:dyDescent="0.25"/>
    <row r="357" ht="27" customHeight="1" x14ac:dyDescent="0.25"/>
    <row r="358" ht="38.25" customHeight="1" x14ac:dyDescent="0.25"/>
    <row r="359" ht="35.25" customHeight="1" x14ac:dyDescent="0.25"/>
    <row r="360" ht="43.5" customHeight="1" x14ac:dyDescent="0.25"/>
    <row r="361" ht="51.75" customHeight="1" x14ac:dyDescent="0.25"/>
    <row r="362" ht="50.25" customHeight="1" x14ac:dyDescent="0.25"/>
    <row r="363" ht="27.75" customHeight="1" x14ac:dyDescent="0.25"/>
    <row r="364" ht="24" customHeight="1" x14ac:dyDescent="0.25"/>
    <row r="365" ht="42.75" customHeight="1" x14ac:dyDescent="0.25"/>
  </sheetData>
  <sheetProtection selectLockedCells="1"/>
  <mergeCells count="946">
    <mergeCell ref="AG195:AG208"/>
    <mergeCell ref="AF202:AF208"/>
    <mergeCell ref="AH202:AH208"/>
    <mergeCell ref="AI202:AI208"/>
    <mergeCell ref="K204:K208"/>
    <mergeCell ref="AB204:AB208"/>
    <mergeCell ref="B195:B208"/>
    <mergeCell ref="W202:W208"/>
    <mergeCell ref="X202:X208"/>
    <mergeCell ref="Y202:Y208"/>
    <mergeCell ref="Z202:Z208"/>
    <mergeCell ref="AA202:AA208"/>
    <mergeCell ref="AB202:AB203"/>
    <mergeCell ref="AC202:AC208"/>
    <mergeCell ref="AD202:AD208"/>
    <mergeCell ref="AE202:AE208"/>
    <mergeCell ref="AF195:AF201"/>
    <mergeCell ref="AH195:AH201"/>
    <mergeCell ref="AI195:AI201"/>
    <mergeCell ref="K197:K201"/>
    <mergeCell ref="AB197:AB201"/>
    <mergeCell ref="C202:C208"/>
    <mergeCell ref="D202:D208"/>
    <mergeCell ref="E202:E208"/>
    <mergeCell ref="F202:F208"/>
    <mergeCell ref="G202:G208"/>
    <mergeCell ref="H202:H208"/>
    <mergeCell ref="I202:I208"/>
    <mergeCell ref="J202:J208"/>
    <mergeCell ref="K202:K203"/>
    <mergeCell ref="L202:L208"/>
    <mergeCell ref="P202:P208"/>
    <mergeCell ref="Q202:Q208"/>
    <mergeCell ref="R202:R208"/>
    <mergeCell ref="S202:S208"/>
    <mergeCell ref="T202:T208"/>
    <mergeCell ref="U202:U208"/>
    <mergeCell ref="V202:V208"/>
    <mergeCell ref="W195:W201"/>
    <mergeCell ref="X195:X201"/>
    <mergeCell ref="Y195:Y201"/>
    <mergeCell ref="Z195:Z201"/>
    <mergeCell ref="AA195:AA201"/>
    <mergeCell ref="AB195:AB196"/>
    <mergeCell ref="AC195:AC201"/>
    <mergeCell ref="AD195:AD201"/>
    <mergeCell ref="AE195:AE201"/>
    <mergeCell ref="K195:K196"/>
    <mergeCell ref="L195:L201"/>
    <mergeCell ref="P195:P201"/>
    <mergeCell ref="Q195:Q201"/>
    <mergeCell ref="R195:R201"/>
    <mergeCell ref="S195:S201"/>
    <mergeCell ref="T195:T201"/>
    <mergeCell ref="U195:U201"/>
    <mergeCell ref="V195:V201"/>
    <mergeCell ref="C195:C201"/>
    <mergeCell ref="D195:D201"/>
    <mergeCell ref="E195:E201"/>
    <mergeCell ref="F195:F201"/>
    <mergeCell ref="G195:G201"/>
    <mergeCell ref="H195:H201"/>
    <mergeCell ref="I195:I201"/>
    <mergeCell ref="J195:J201"/>
    <mergeCell ref="AF70:AF76"/>
    <mergeCell ref="H70:H76"/>
    <mergeCell ref="I70:I76"/>
    <mergeCell ref="J70:J76"/>
    <mergeCell ref="K70:K71"/>
    <mergeCell ref="L70:L76"/>
    <mergeCell ref="P70:P76"/>
    <mergeCell ref="Q70:Q76"/>
    <mergeCell ref="R70:R76"/>
    <mergeCell ref="S70:S76"/>
    <mergeCell ref="T70:T76"/>
    <mergeCell ref="U70:U76"/>
    <mergeCell ref="V70:V76"/>
    <mergeCell ref="C188:C194"/>
    <mergeCell ref="D188:D194"/>
    <mergeCell ref="E188:E194"/>
    <mergeCell ref="AH70:AH76"/>
    <mergeCell ref="K72:K76"/>
    <mergeCell ref="AB72:AB76"/>
    <mergeCell ref="B35:B76"/>
    <mergeCell ref="AI42:AI76"/>
    <mergeCell ref="AG49:AG76"/>
    <mergeCell ref="W70:W76"/>
    <mergeCell ref="X70:X76"/>
    <mergeCell ref="Y70:Y76"/>
    <mergeCell ref="Z70:Z76"/>
    <mergeCell ref="AA70:AA76"/>
    <mergeCell ref="AB70:AB71"/>
    <mergeCell ref="AC70:AC76"/>
    <mergeCell ref="AD70:AD76"/>
    <mergeCell ref="AE70:AE76"/>
    <mergeCell ref="AF63:AF69"/>
    <mergeCell ref="AH63:AH69"/>
    <mergeCell ref="K65:K69"/>
    <mergeCell ref="AB65:AB69"/>
    <mergeCell ref="C70:C76"/>
    <mergeCell ref="D70:D76"/>
    <mergeCell ref="E70:E76"/>
    <mergeCell ref="F70:F76"/>
    <mergeCell ref="G70:G76"/>
    <mergeCell ref="W63:W69"/>
    <mergeCell ref="X63:X69"/>
    <mergeCell ref="Y63:Y69"/>
    <mergeCell ref="Z63:Z69"/>
    <mergeCell ref="AA63:AA69"/>
    <mergeCell ref="V63:V69"/>
    <mergeCell ref="AB63:AB64"/>
    <mergeCell ref="AC63:AC69"/>
    <mergeCell ref="AD63:AD69"/>
    <mergeCell ref="AE63:AE69"/>
    <mergeCell ref="AF56:AF62"/>
    <mergeCell ref="AH56:AH62"/>
    <mergeCell ref="K58:K62"/>
    <mergeCell ref="AB58:AB62"/>
    <mergeCell ref="C63:C69"/>
    <mergeCell ref="D63:D69"/>
    <mergeCell ref="E63:E69"/>
    <mergeCell ref="F63:F69"/>
    <mergeCell ref="G63:G69"/>
    <mergeCell ref="H63:H69"/>
    <mergeCell ref="I63:I69"/>
    <mergeCell ref="J63:J69"/>
    <mergeCell ref="K63:K64"/>
    <mergeCell ref="L63:L69"/>
    <mergeCell ref="P63:P69"/>
    <mergeCell ref="Q63:Q69"/>
    <mergeCell ref="R63:R69"/>
    <mergeCell ref="S63:S69"/>
    <mergeCell ref="T63:T69"/>
    <mergeCell ref="U63:U69"/>
    <mergeCell ref="W56:W62"/>
    <mergeCell ref="X56:X62"/>
    <mergeCell ref="Y56:Y62"/>
    <mergeCell ref="Z56:Z62"/>
    <mergeCell ref="AA56:AA62"/>
    <mergeCell ref="AB56:AB57"/>
    <mergeCell ref="AC56:AC62"/>
    <mergeCell ref="AD56:AD62"/>
    <mergeCell ref="AE56:AE62"/>
    <mergeCell ref="AF49:AF55"/>
    <mergeCell ref="AH49:AH55"/>
    <mergeCell ref="K51:K55"/>
    <mergeCell ref="AB51:AB55"/>
    <mergeCell ref="L56:L62"/>
    <mergeCell ref="P56:P62"/>
    <mergeCell ref="Q56:Q62"/>
    <mergeCell ref="R56:R62"/>
    <mergeCell ref="S56:S62"/>
    <mergeCell ref="T56:T62"/>
    <mergeCell ref="U56:U62"/>
    <mergeCell ref="V56:V62"/>
    <mergeCell ref="W49:W55"/>
    <mergeCell ref="X49:X55"/>
    <mergeCell ref="Y49:Y55"/>
    <mergeCell ref="Z49:Z55"/>
    <mergeCell ref="AA49:AA55"/>
    <mergeCell ref="AB49:AB50"/>
    <mergeCell ref="C56:C62"/>
    <mergeCell ref="D56:D62"/>
    <mergeCell ref="E56:E62"/>
    <mergeCell ref="F56:F62"/>
    <mergeCell ref="G56:G62"/>
    <mergeCell ref="H56:H62"/>
    <mergeCell ref="I56:I62"/>
    <mergeCell ref="J56:J62"/>
    <mergeCell ref="K56:K57"/>
    <mergeCell ref="AC49:AC55"/>
    <mergeCell ref="AD49:AD55"/>
    <mergeCell ref="AE49:AE55"/>
    <mergeCell ref="K49:K50"/>
    <mergeCell ref="L49:L55"/>
    <mergeCell ref="P49:P55"/>
    <mergeCell ref="Q49:Q55"/>
    <mergeCell ref="R49:R55"/>
    <mergeCell ref="S49:S55"/>
    <mergeCell ref="T49:T55"/>
    <mergeCell ref="U49:U55"/>
    <mergeCell ref="V49:V55"/>
    <mergeCell ref="C49:C55"/>
    <mergeCell ref="D49:D55"/>
    <mergeCell ref="E49:E55"/>
    <mergeCell ref="F49:F55"/>
    <mergeCell ref="G49:G55"/>
    <mergeCell ref="H49:H55"/>
    <mergeCell ref="I49:I55"/>
    <mergeCell ref="J49:J55"/>
    <mergeCell ref="AG211:AI211"/>
    <mergeCell ref="AH147:AH153"/>
    <mergeCell ref="AI147:AI153"/>
    <mergeCell ref="AF154:AF160"/>
    <mergeCell ref="AG154:AG160"/>
    <mergeCell ref="AH154:AH160"/>
    <mergeCell ref="AI154:AI160"/>
    <mergeCell ref="AF167:AF173"/>
    <mergeCell ref="AG167:AG173"/>
    <mergeCell ref="AH167:AH173"/>
    <mergeCell ref="AI167:AI173"/>
    <mergeCell ref="AF174:AF180"/>
    <mergeCell ref="AG174:AG180"/>
    <mergeCell ref="AH174:AH180"/>
    <mergeCell ref="AI174:AI180"/>
    <mergeCell ref="AF161:AF166"/>
    <mergeCell ref="B212:AI212"/>
    <mergeCell ref="B209:AI209"/>
    <mergeCell ref="B210:C210"/>
    <mergeCell ref="D210:AC210"/>
    <mergeCell ref="D211:AC211"/>
    <mergeCell ref="AD211:AF211"/>
    <mergeCell ref="B211:C211"/>
    <mergeCell ref="AD210:AF210"/>
    <mergeCell ref="AG210:AI210"/>
    <mergeCell ref="C216:E216"/>
    <mergeCell ref="G216:L216"/>
    <mergeCell ref="N216:Y216"/>
    <mergeCell ref="AC216:AI216"/>
    <mergeCell ref="B213:E213"/>
    <mergeCell ref="F213:L213"/>
    <mergeCell ref="M213:P213"/>
    <mergeCell ref="V213:Y213"/>
    <mergeCell ref="AB213:AI213"/>
    <mergeCell ref="C214:E214"/>
    <mergeCell ref="G214:L214"/>
    <mergeCell ref="N214:Y214"/>
    <mergeCell ref="AC214:AI214"/>
    <mergeCell ref="C215:E215"/>
    <mergeCell ref="G215:L215"/>
    <mergeCell ref="N215:Y215"/>
    <mergeCell ref="AC215:AI215"/>
    <mergeCell ref="AG161:AG166"/>
    <mergeCell ref="AH161:AH166"/>
    <mergeCell ref="AI161:AI166"/>
    <mergeCell ref="AF181:AF187"/>
    <mergeCell ref="AG181:AG187"/>
    <mergeCell ref="AH181:AH187"/>
    <mergeCell ref="AI181:AI187"/>
    <mergeCell ref="AF188:AF194"/>
    <mergeCell ref="AI126:AI132"/>
    <mergeCell ref="AF133:AF139"/>
    <mergeCell ref="AG133:AG139"/>
    <mergeCell ref="AH133:AH139"/>
    <mergeCell ref="AI133:AI139"/>
    <mergeCell ref="AF140:AF146"/>
    <mergeCell ref="AG140:AG146"/>
    <mergeCell ref="AH140:AH146"/>
    <mergeCell ref="AI140:AI146"/>
    <mergeCell ref="AF126:AF132"/>
    <mergeCell ref="AG126:AG132"/>
    <mergeCell ref="AH126:AH132"/>
    <mergeCell ref="AH188:AH194"/>
    <mergeCell ref="AI188:AI194"/>
    <mergeCell ref="AH112:AH118"/>
    <mergeCell ref="AI112:AI118"/>
    <mergeCell ref="AF119:AF125"/>
    <mergeCell ref="AG119:AG125"/>
    <mergeCell ref="AF91:AF97"/>
    <mergeCell ref="AG91:AG97"/>
    <mergeCell ref="AH91:AH97"/>
    <mergeCell ref="AI91:AI97"/>
    <mergeCell ref="AF98:AF104"/>
    <mergeCell ref="AG98:AG104"/>
    <mergeCell ref="AH98:AH104"/>
    <mergeCell ref="AI98:AI104"/>
    <mergeCell ref="AF105:AF111"/>
    <mergeCell ref="AG105:AG111"/>
    <mergeCell ref="AH105:AH111"/>
    <mergeCell ref="AI105:AI111"/>
    <mergeCell ref="AH119:AH125"/>
    <mergeCell ref="AI119:AI125"/>
    <mergeCell ref="AH77:AH83"/>
    <mergeCell ref="AI77:AI83"/>
    <mergeCell ref="AF84:AF90"/>
    <mergeCell ref="AG84:AG90"/>
    <mergeCell ref="AH84:AH90"/>
    <mergeCell ref="AI84:AI90"/>
    <mergeCell ref="AC188:AC194"/>
    <mergeCell ref="AC181:AC187"/>
    <mergeCell ref="AD188:AD194"/>
    <mergeCell ref="AE188:AE194"/>
    <mergeCell ref="AE181:AE187"/>
    <mergeCell ref="AC161:AC166"/>
    <mergeCell ref="AD161:AD166"/>
    <mergeCell ref="AE161:AE166"/>
    <mergeCell ref="AE147:AE153"/>
    <mergeCell ref="AC147:AC153"/>
    <mergeCell ref="AD147:AD153"/>
    <mergeCell ref="AE126:AE132"/>
    <mergeCell ref="AD119:AD125"/>
    <mergeCell ref="AE119:AE125"/>
    <mergeCell ref="AE112:AE118"/>
    <mergeCell ref="AC84:AC90"/>
    <mergeCell ref="AF112:AF118"/>
    <mergeCell ref="AG112:AG118"/>
    <mergeCell ref="F188:F194"/>
    <mergeCell ref="G188:G194"/>
    <mergeCell ref="H188:H194"/>
    <mergeCell ref="I188:I194"/>
    <mergeCell ref="J188:J194"/>
    <mergeCell ref="B167:B194"/>
    <mergeCell ref="C174:C180"/>
    <mergeCell ref="D174:D180"/>
    <mergeCell ref="E174:E180"/>
    <mergeCell ref="F174:F180"/>
    <mergeCell ref="G174:G180"/>
    <mergeCell ref="H174:H180"/>
    <mergeCell ref="I174:I180"/>
    <mergeCell ref="J174:J180"/>
    <mergeCell ref="C167:C173"/>
    <mergeCell ref="D167:D173"/>
    <mergeCell ref="E167:E173"/>
    <mergeCell ref="F167:F173"/>
    <mergeCell ref="G167:G173"/>
    <mergeCell ref="H167:H173"/>
    <mergeCell ref="I167:I173"/>
    <mergeCell ref="J167:J173"/>
    <mergeCell ref="AH28:AH34"/>
    <mergeCell ref="AI28:AI34"/>
    <mergeCell ref="AF35:AF41"/>
    <mergeCell ref="AG35:AG41"/>
    <mergeCell ref="AH35:AH41"/>
    <mergeCell ref="AI35:AI41"/>
    <mergeCell ref="AF42:AF48"/>
    <mergeCell ref="AG42:AG48"/>
    <mergeCell ref="AH42:AH48"/>
    <mergeCell ref="AE28:AE34"/>
    <mergeCell ref="AB30:AB34"/>
    <mergeCell ref="AB28:AB29"/>
    <mergeCell ref="AC28:AC34"/>
    <mergeCell ref="AD28:AD34"/>
    <mergeCell ref="K190:K194"/>
    <mergeCell ref="AD181:AD187"/>
    <mergeCell ref="AF28:AF34"/>
    <mergeCell ref="AG28:AG34"/>
    <mergeCell ref="AB37:AB41"/>
    <mergeCell ref="AB35:AB36"/>
    <mergeCell ref="AC35:AC41"/>
    <mergeCell ref="AD35:AD41"/>
    <mergeCell ref="AE35:AE41"/>
    <mergeCell ref="W188:W194"/>
    <mergeCell ref="X188:X194"/>
    <mergeCell ref="Y188:Y194"/>
    <mergeCell ref="Z188:Z194"/>
    <mergeCell ref="AA188:AA194"/>
    <mergeCell ref="AF77:AF83"/>
    <mergeCell ref="AG77:AG83"/>
    <mergeCell ref="AF147:AF153"/>
    <mergeCell ref="AG147:AG153"/>
    <mergeCell ref="AG188:AG194"/>
    <mergeCell ref="L21:L27"/>
    <mergeCell ref="Y21:Y27"/>
    <mergeCell ref="Z21:Z27"/>
    <mergeCell ref="AF21:AF27"/>
    <mergeCell ref="AG21:AG27"/>
    <mergeCell ref="AH21:AH27"/>
    <mergeCell ref="AI21:AI27"/>
    <mergeCell ref="AB21:AB22"/>
    <mergeCell ref="AC21:AC27"/>
    <mergeCell ref="AD21:AD27"/>
    <mergeCell ref="AE21:AE27"/>
    <mergeCell ref="AB23:AB27"/>
    <mergeCell ref="P21:P27"/>
    <mergeCell ref="Q21:Q27"/>
    <mergeCell ref="R21:R27"/>
    <mergeCell ref="S21:S27"/>
    <mergeCell ref="T21:T27"/>
    <mergeCell ref="U21:U27"/>
    <mergeCell ref="V21:V27"/>
    <mergeCell ref="W21:W27"/>
    <mergeCell ref="X21:X27"/>
    <mergeCell ref="AA21:AA27"/>
    <mergeCell ref="AB188:AB189"/>
    <mergeCell ref="X181:X187"/>
    <mergeCell ref="Y181:Y187"/>
    <mergeCell ref="Z181:Z187"/>
    <mergeCell ref="AA181:AA187"/>
    <mergeCell ref="AB181:AB182"/>
    <mergeCell ref="AB190:AB194"/>
    <mergeCell ref="K188:K189"/>
    <mergeCell ref="L188:L194"/>
    <mergeCell ref="P188:P194"/>
    <mergeCell ref="Q188:Q194"/>
    <mergeCell ref="R188:R194"/>
    <mergeCell ref="S188:S194"/>
    <mergeCell ref="T188:T194"/>
    <mergeCell ref="U188:U194"/>
    <mergeCell ref="V188:V194"/>
    <mergeCell ref="K183:K187"/>
    <mergeCell ref="AB183:AB187"/>
    <mergeCell ref="L181:L187"/>
    <mergeCell ref="P181:P187"/>
    <mergeCell ref="Q181:Q187"/>
    <mergeCell ref="R181:R187"/>
    <mergeCell ref="S181:S187"/>
    <mergeCell ref="T181:T187"/>
    <mergeCell ref="U181:U187"/>
    <mergeCell ref="V181:V187"/>
    <mergeCell ref="W181:W187"/>
    <mergeCell ref="C181:C187"/>
    <mergeCell ref="D181:D187"/>
    <mergeCell ref="E181:E187"/>
    <mergeCell ref="F181:F187"/>
    <mergeCell ref="G181:G187"/>
    <mergeCell ref="H181:H187"/>
    <mergeCell ref="I181:I187"/>
    <mergeCell ref="J181:J187"/>
    <mergeCell ref="K181:K182"/>
    <mergeCell ref="X174:X180"/>
    <mergeCell ref="Y174:Y180"/>
    <mergeCell ref="Z174:Z180"/>
    <mergeCell ref="AA174:AA180"/>
    <mergeCell ref="AB174:AB175"/>
    <mergeCell ref="AC174:AC180"/>
    <mergeCell ref="AD174:AD180"/>
    <mergeCell ref="AE174:AE180"/>
    <mergeCell ref="K176:K180"/>
    <mergeCell ref="AB176:AB180"/>
    <mergeCell ref="L174:L180"/>
    <mergeCell ref="P174:P180"/>
    <mergeCell ref="Q174:Q180"/>
    <mergeCell ref="R174:R180"/>
    <mergeCell ref="S174:S180"/>
    <mergeCell ref="T174:T180"/>
    <mergeCell ref="U174:U180"/>
    <mergeCell ref="V174:V180"/>
    <mergeCell ref="W174:W180"/>
    <mergeCell ref="K174:K175"/>
    <mergeCell ref="X167:X173"/>
    <mergeCell ref="Y167:Y173"/>
    <mergeCell ref="Z167:Z173"/>
    <mergeCell ref="AA167:AA173"/>
    <mergeCell ref="AB167:AB168"/>
    <mergeCell ref="AC167:AC173"/>
    <mergeCell ref="AD167:AD173"/>
    <mergeCell ref="AE167:AE173"/>
    <mergeCell ref="AB169:AB173"/>
    <mergeCell ref="L167:L173"/>
    <mergeCell ref="P167:P173"/>
    <mergeCell ref="Q167:Q173"/>
    <mergeCell ref="R167:R173"/>
    <mergeCell ref="S167:S173"/>
    <mergeCell ref="T167:T173"/>
    <mergeCell ref="U167:U173"/>
    <mergeCell ref="V167:V173"/>
    <mergeCell ref="W167:W173"/>
    <mergeCell ref="K167:K168"/>
    <mergeCell ref="K169:K173"/>
    <mergeCell ref="B112:B166"/>
    <mergeCell ref="X161:X166"/>
    <mergeCell ref="Y161:Y166"/>
    <mergeCell ref="Z161:Z166"/>
    <mergeCell ref="AA161:AA166"/>
    <mergeCell ref="AB161:AB162"/>
    <mergeCell ref="K163:K166"/>
    <mergeCell ref="AB163:AB166"/>
    <mergeCell ref="L161:L166"/>
    <mergeCell ref="P161:P166"/>
    <mergeCell ref="Q161:Q166"/>
    <mergeCell ref="R161:R166"/>
    <mergeCell ref="S161:S166"/>
    <mergeCell ref="T161:T166"/>
    <mergeCell ref="U161:U166"/>
    <mergeCell ref="V161:V166"/>
    <mergeCell ref="W161:W166"/>
    <mergeCell ref="C161:C166"/>
    <mergeCell ref="D161:D166"/>
    <mergeCell ref="E161:E166"/>
    <mergeCell ref="F161:F166"/>
    <mergeCell ref="G161:G166"/>
    <mergeCell ref="H161:H166"/>
    <mergeCell ref="I161:I166"/>
    <mergeCell ref="J161:J166"/>
    <mergeCell ref="K161:K162"/>
    <mergeCell ref="X154:X160"/>
    <mergeCell ref="Y154:Y160"/>
    <mergeCell ref="Z154:Z160"/>
    <mergeCell ref="AA154:AA160"/>
    <mergeCell ref="AE154:AE160"/>
    <mergeCell ref="K156:K160"/>
    <mergeCell ref="AB156:AB160"/>
    <mergeCell ref="L154:L160"/>
    <mergeCell ref="P154:P160"/>
    <mergeCell ref="Q154:Q160"/>
    <mergeCell ref="R154:R160"/>
    <mergeCell ref="S154:S160"/>
    <mergeCell ref="T154:T160"/>
    <mergeCell ref="U154:U160"/>
    <mergeCell ref="V154:V160"/>
    <mergeCell ref="W154:W160"/>
    <mergeCell ref="AB154:AB155"/>
    <mergeCell ref="AC154:AC160"/>
    <mergeCell ref="AD154:AD160"/>
    <mergeCell ref="C154:C160"/>
    <mergeCell ref="D154:D160"/>
    <mergeCell ref="E154:E160"/>
    <mergeCell ref="F154:F160"/>
    <mergeCell ref="G154:G160"/>
    <mergeCell ref="H154:H160"/>
    <mergeCell ref="I154:I160"/>
    <mergeCell ref="J154:J160"/>
    <mergeCell ref="K154:K155"/>
    <mergeCell ref="AB149:AB153"/>
    <mergeCell ref="V147:V153"/>
    <mergeCell ref="W147:W153"/>
    <mergeCell ref="X147:X153"/>
    <mergeCell ref="Y147:Y153"/>
    <mergeCell ref="Z147:Z153"/>
    <mergeCell ref="AA147:AA153"/>
    <mergeCell ref="AB147:AB148"/>
    <mergeCell ref="K147:K148"/>
    <mergeCell ref="L147:L153"/>
    <mergeCell ref="P147:P153"/>
    <mergeCell ref="Q147:Q153"/>
    <mergeCell ref="R147:R153"/>
    <mergeCell ref="S147:S153"/>
    <mergeCell ref="T147:T153"/>
    <mergeCell ref="U147:U153"/>
    <mergeCell ref="K149:K153"/>
    <mergeCell ref="AE140:AE146"/>
    <mergeCell ref="AB142:AB146"/>
    <mergeCell ref="K140:K141"/>
    <mergeCell ref="L140:L146"/>
    <mergeCell ref="P140:P146"/>
    <mergeCell ref="Q140:Q146"/>
    <mergeCell ref="R140:R146"/>
    <mergeCell ref="S140:S146"/>
    <mergeCell ref="T140:T146"/>
    <mergeCell ref="U140:U146"/>
    <mergeCell ref="V140:V146"/>
    <mergeCell ref="K142:K146"/>
    <mergeCell ref="W140:W146"/>
    <mergeCell ref="X140:X146"/>
    <mergeCell ref="Y140:Y146"/>
    <mergeCell ref="Z140:Z146"/>
    <mergeCell ref="AA140:AA146"/>
    <mergeCell ref="AB140:AB141"/>
    <mergeCell ref="AC140:AC146"/>
    <mergeCell ref="AD140:AD146"/>
    <mergeCell ref="C140:C146"/>
    <mergeCell ref="D140:D146"/>
    <mergeCell ref="E140:E146"/>
    <mergeCell ref="F140:F146"/>
    <mergeCell ref="G140:G146"/>
    <mergeCell ref="H140:H146"/>
    <mergeCell ref="I140:I146"/>
    <mergeCell ref="J140:J146"/>
    <mergeCell ref="C147:C153"/>
    <mergeCell ref="D147:D153"/>
    <mergeCell ref="E147:E153"/>
    <mergeCell ref="F147:F153"/>
    <mergeCell ref="G147:G153"/>
    <mergeCell ref="H147:H153"/>
    <mergeCell ref="I147:I153"/>
    <mergeCell ref="J147:J153"/>
    <mergeCell ref="AC133:AC139"/>
    <mergeCell ref="AD133:AD139"/>
    <mergeCell ref="AE133:AE139"/>
    <mergeCell ref="AB135:AB139"/>
    <mergeCell ref="AC126:AC132"/>
    <mergeCell ref="AD126:AD132"/>
    <mergeCell ref="C126:C132"/>
    <mergeCell ref="D126:D132"/>
    <mergeCell ref="E126:E132"/>
    <mergeCell ref="F126:F132"/>
    <mergeCell ref="G126:G132"/>
    <mergeCell ref="H126:H132"/>
    <mergeCell ref="I126:I132"/>
    <mergeCell ref="J126:J132"/>
    <mergeCell ref="C133:C139"/>
    <mergeCell ref="D133:D139"/>
    <mergeCell ref="E133:E139"/>
    <mergeCell ref="F133:F139"/>
    <mergeCell ref="G133:G139"/>
    <mergeCell ref="H133:H139"/>
    <mergeCell ref="I133:I139"/>
    <mergeCell ref="X126:X132"/>
    <mergeCell ref="W133:W139"/>
    <mergeCell ref="X133:X139"/>
    <mergeCell ref="AB128:AB132"/>
    <mergeCell ref="J133:J139"/>
    <mergeCell ref="Y133:Y139"/>
    <mergeCell ref="Z133:Z139"/>
    <mergeCell ref="AA133:AA139"/>
    <mergeCell ref="AB133:AB134"/>
    <mergeCell ref="K133:K134"/>
    <mergeCell ref="L133:L139"/>
    <mergeCell ref="P133:P139"/>
    <mergeCell ref="Q133:Q139"/>
    <mergeCell ref="R133:R139"/>
    <mergeCell ref="S133:S139"/>
    <mergeCell ref="T133:T139"/>
    <mergeCell ref="U133:U139"/>
    <mergeCell ref="V133:V139"/>
    <mergeCell ref="K135:K139"/>
    <mergeCell ref="K128:K132"/>
    <mergeCell ref="L126:L132"/>
    <mergeCell ref="P126:P132"/>
    <mergeCell ref="Q126:Q132"/>
    <mergeCell ref="R126:R132"/>
    <mergeCell ref="S126:S132"/>
    <mergeCell ref="T126:T132"/>
    <mergeCell ref="U126:U132"/>
    <mergeCell ref="V126:V132"/>
    <mergeCell ref="C119:C125"/>
    <mergeCell ref="D119:D125"/>
    <mergeCell ref="E119:E125"/>
    <mergeCell ref="F119:F125"/>
    <mergeCell ref="G119:G125"/>
    <mergeCell ref="H119:H125"/>
    <mergeCell ref="I119:I125"/>
    <mergeCell ref="J119:J125"/>
    <mergeCell ref="K119:K120"/>
    <mergeCell ref="K121:K125"/>
    <mergeCell ref="L119:L125"/>
    <mergeCell ref="P119:P125"/>
    <mergeCell ref="Q119:Q125"/>
    <mergeCell ref="R119:R125"/>
    <mergeCell ref="S119:S125"/>
    <mergeCell ref="K126:K127"/>
    <mergeCell ref="AC112:AC118"/>
    <mergeCell ref="AB119:AB120"/>
    <mergeCell ref="AC119:AC125"/>
    <mergeCell ref="AD112:AD118"/>
    <mergeCell ref="T119:T125"/>
    <mergeCell ref="U119:U125"/>
    <mergeCell ref="Y126:Y132"/>
    <mergeCell ref="V119:V125"/>
    <mergeCell ref="W119:W125"/>
    <mergeCell ref="AB121:AB125"/>
    <mergeCell ref="W126:W132"/>
    <mergeCell ref="X119:X125"/>
    <mergeCell ref="Y119:Y125"/>
    <mergeCell ref="Z119:Z125"/>
    <mergeCell ref="AA119:AA125"/>
    <mergeCell ref="Z126:Z132"/>
    <mergeCell ref="AA126:AA132"/>
    <mergeCell ref="AB126:AB127"/>
    <mergeCell ref="AB114:AB118"/>
    <mergeCell ref="X112:X118"/>
    <mergeCell ref="Y112:Y118"/>
    <mergeCell ref="Z112:Z118"/>
    <mergeCell ref="AA112:AA118"/>
    <mergeCell ref="AB112:AB113"/>
    <mergeCell ref="L112:L118"/>
    <mergeCell ref="P112:P118"/>
    <mergeCell ref="Q112:Q118"/>
    <mergeCell ref="R112:R118"/>
    <mergeCell ref="S112:S118"/>
    <mergeCell ref="T112:T118"/>
    <mergeCell ref="U112:U118"/>
    <mergeCell ref="V112:V118"/>
    <mergeCell ref="W112:W118"/>
    <mergeCell ref="C112:C118"/>
    <mergeCell ref="D112:D118"/>
    <mergeCell ref="E112:E118"/>
    <mergeCell ref="F112:F118"/>
    <mergeCell ref="G112:G118"/>
    <mergeCell ref="H112:H118"/>
    <mergeCell ref="I112:I118"/>
    <mergeCell ref="J112:J118"/>
    <mergeCell ref="K112:K113"/>
    <mergeCell ref="K114:K118"/>
    <mergeCell ref="AD98:AD104"/>
    <mergeCell ref="AE98:AE104"/>
    <mergeCell ref="AB100:AB104"/>
    <mergeCell ref="K105:K106"/>
    <mergeCell ref="L105:L111"/>
    <mergeCell ref="P105:P111"/>
    <mergeCell ref="Q105:Q111"/>
    <mergeCell ref="R105:R111"/>
    <mergeCell ref="S105:S111"/>
    <mergeCell ref="T105:T111"/>
    <mergeCell ref="U105:U111"/>
    <mergeCell ref="V105:V111"/>
    <mergeCell ref="K107:K111"/>
    <mergeCell ref="W105:W111"/>
    <mergeCell ref="X105:X111"/>
    <mergeCell ref="Y105:Y111"/>
    <mergeCell ref="Z105:Z111"/>
    <mergeCell ref="AA105:AA111"/>
    <mergeCell ref="AB105:AB106"/>
    <mergeCell ref="AC105:AC111"/>
    <mergeCell ref="AD105:AD111"/>
    <mergeCell ref="AE105:AE111"/>
    <mergeCell ref="AB107:AB111"/>
    <mergeCell ref="V98:V104"/>
    <mergeCell ref="K100:K104"/>
    <mergeCell ref="W98:W104"/>
    <mergeCell ref="X98:X104"/>
    <mergeCell ref="Y98:Y104"/>
    <mergeCell ref="Z98:Z104"/>
    <mergeCell ref="AA98:AA104"/>
    <mergeCell ref="AB98:AB99"/>
    <mergeCell ref="AC98:AC104"/>
    <mergeCell ref="I91:I97"/>
    <mergeCell ref="K98:K99"/>
    <mergeCell ref="L98:L104"/>
    <mergeCell ref="P98:P104"/>
    <mergeCell ref="Q98:Q104"/>
    <mergeCell ref="R98:R104"/>
    <mergeCell ref="S98:S104"/>
    <mergeCell ref="T98:T104"/>
    <mergeCell ref="U98:U104"/>
    <mergeCell ref="AC91:AC97"/>
    <mergeCell ref="B91:B111"/>
    <mergeCell ref="C98:C104"/>
    <mergeCell ref="D98:D104"/>
    <mergeCell ref="E98:E104"/>
    <mergeCell ref="F98:F104"/>
    <mergeCell ref="G98:G104"/>
    <mergeCell ref="H98:H104"/>
    <mergeCell ref="I98:I104"/>
    <mergeCell ref="J98:J104"/>
    <mergeCell ref="C105:C111"/>
    <mergeCell ref="D105:D111"/>
    <mergeCell ref="E105:E111"/>
    <mergeCell ref="F105:F111"/>
    <mergeCell ref="G105:G111"/>
    <mergeCell ref="H105:H111"/>
    <mergeCell ref="I105:I111"/>
    <mergeCell ref="J105:J111"/>
    <mergeCell ref="C91:C97"/>
    <mergeCell ref="D91:D97"/>
    <mergeCell ref="E91:E97"/>
    <mergeCell ref="F91:F97"/>
    <mergeCell ref="G91:G97"/>
    <mergeCell ref="H91:H97"/>
    <mergeCell ref="X84:X90"/>
    <mergeCell ref="Z84:Z90"/>
    <mergeCell ref="AA84:AA90"/>
    <mergeCell ref="AB84:AB85"/>
    <mergeCell ref="AA91:AA97"/>
    <mergeCell ref="AB91:AB92"/>
    <mergeCell ref="J91:J97"/>
    <mergeCell ref="AD91:AD97"/>
    <mergeCell ref="AE91:AE97"/>
    <mergeCell ref="K91:K92"/>
    <mergeCell ref="L91:L97"/>
    <mergeCell ref="P91:P97"/>
    <mergeCell ref="Q91:Q97"/>
    <mergeCell ref="R91:R97"/>
    <mergeCell ref="S91:S97"/>
    <mergeCell ref="T91:T97"/>
    <mergeCell ref="U91:U97"/>
    <mergeCell ref="V91:V97"/>
    <mergeCell ref="K93:K97"/>
    <mergeCell ref="AB93:AB97"/>
    <mergeCell ref="W91:W97"/>
    <mergeCell ref="X91:X97"/>
    <mergeCell ref="Y91:Y97"/>
    <mergeCell ref="Z91:Z97"/>
    <mergeCell ref="AD84:AD90"/>
    <mergeCell ref="AE84:AE90"/>
    <mergeCell ref="K86:K90"/>
    <mergeCell ref="AB86:AB90"/>
    <mergeCell ref="B84:B90"/>
    <mergeCell ref="C84:C90"/>
    <mergeCell ref="D84:D90"/>
    <mergeCell ref="E84:E90"/>
    <mergeCell ref="F84:F90"/>
    <mergeCell ref="G84:G90"/>
    <mergeCell ref="H84:H90"/>
    <mergeCell ref="I84:I90"/>
    <mergeCell ref="J84:J90"/>
    <mergeCell ref="K84:K85"/>
    <mergeCell ref="L84:L90"/>
    <mergeCell ref="P84:P90"/>
    <mergeCell ref="Q84:Q90"/>
    <mergeCell ref="R84:R90"/>
    <mergeCell ref="S84:S90"/>
    <mergeCell ref="T84:T90"/>
    <mergeCell ref="Y84:Y90"/>
    <mergeCell ref="U84:U90"/>
    <mergeCell ref="V84:V90"/>
    <mergeCell ref="W84:W90"/>
    <mergeCell ref="W77:W83"/>
    <mergeCell ref="X77:X83"/>
    <mergeCell ref="Y77:Y83"/>
    <mergeCell ref="Z77:Z83"/>
    <mergeCell ref="AA77:AA83"/>
    <mergeCell ref="AB77:AB78"/>
    <mergeCell ref="AC77:AC83"/>
    <mergeCell ref="AD77:AD83"/>
    <mergeCell ref="AE77:AE83"/>
    <mergeCell ref="AB79:AB83"/>
    <mergeCell ref="K77:K78"/>
    <mergeCell ref="L77:L83"/>
    <mergeCell ref="P77:P83"/>
    <mergeCell ref="Q77:Q83"/>
    <mergeCell ref="R77:R83"/>
    <mergeCell ref="S77:S83"/>
    <mergeCell ref="T77:T83"/>
    <mergeCell ref="U77:U83"/>
    <mergeCell ref="V77:V83"/>
    <mergeCell ref="K79:K83"/>
    <mergeCell ref="B77:B83"/>
    <mergeCell ref="C77:C83"/>
    <mergeCell ref="D77:D83"/>
    <mergeCell ref="E77:E83"/>
    <mergeCell ref="F77:F83"/>
    <mergeCell ref="G77:G83"/>
    <mergeCell ref="H77:H83"/>
    <mergeCell ref="I77:I83"/>
    <mergeCell ref="J77:J83"/>
    <mergeCell ref="XEP8:XEQ8"/>
    <mergeCell ref="XEP10:XEQ10"/>
    <mergeCell ref="I14:I20"/>
    <mergeCell ref="K16:K20"/>
    <mergeCell ref="AB16:AB20"/>
    <mergeCell ref="Q14:Q20"/>
    <mergeCell ref="V14:V20"/>
    <mergeCell ref="R14:R20"/>
    <mergeCell ref="S14:S20"/>
    <mergeCell ref="T14:T20"/>
    <mergeCell ref="U14:U20"/>
    <mergeCell ref="AB14:AB15"/>
    <mergeCell ref="AA14:AA20"/>
    <mergeCell ref="X14:X20"/>
    <mergeCell ref="Z14:Z20"/>
    <mergeCell ref="F10:AE10"/>
    <mergeCell ref="AF10:AF13"/>
    <mergeCell ref="AG10:AI12"/>
    <mergeCell ref="AF14:AF20"/>
    <mergeCell ref="AG14:AG20"/>
    <mergeCell ref="AH14:AH20"/>
    <mergeCell ref="AI14:AI20"/>
    <mergeCell ref="B1:AI8"/>
    <mergeCell ref="B9:AI9"/>
    <mergeCell ref="F11:K11"/>
    <mergeCell ref="L14:L20"/>
    <mergeCell ref="E14:E20"/>
    <mergeCell ref="AC14:AC20"/>
    <mergeCell ref="AD14:AD20"/>
    <mergeCell ref="AE14:AE20"/>
    <mergeCell ref="J14:J20"/>
    <mergeCell ref="M11:AE11"/>
    <mergeCell ref="L11:L13"/>
    <mergeCell ref="AC12:AE12"/>
    <mergeCell ref="M12:M13"/>
    <mergeCell ref="W14:W20"/>
    <mergeCell ref="N12:N13"/>
    <mergeCell ref="H14:H20"/>
    <mergeCell ref="Y14:Y20"/>
    <mergeCell ref="W12:AB12"/>
    <mergeCell ref="P14:P20"/>
    <mergeCell ref="F12:K12"/>
    <mergeCell ref="G14:G20"/>
    <mergeCell ref="V12:V13"/>
    <mergeCell ref="B10:E10"/>
    <mergeCell ref="B11:B13"/>
    <mergeCell ref="C11:C13"/>
    <mergeCell ref="D11:D13"/>
    <mergeCell ref="E11:E13"/>
    <mergeCell ref="F14:F20"/>
    <mergeCell ref="K14:K15"/>
    <mergeCell ref="B28:B34"/>
    <mergeCell ref="C28:C34"/>
    <mergeCell ref="D28:D34"/>
    <mergeCell ref="E28:E34"/>
    <mergeCell ref="F28:F34"/>
    <mergeCell ref="B14:B20"/>
    <mergeCell ref="C14:C20"/>
    <mergeCell ref="D14:D20"/>
    <mergeCell ref="B21:B27"/>
    <mergeCell ref="C21:C27"/>
    <mergeCell ref="D21:D27"/>
    <mergeCell ref="E21:E27"/>
    <mergeCell ref="F21:F27"/>
    <mergeCell ref="G21:G27"/>
    <mergeCell ref="H21:H27"/>
    <mergeCell ref="I21:I27"/>
    <mergeCell ref="J21:J27"/>
    <mergeCell ref="E35:E41"/>
    <mergeCell ref="F35:F41"/>
    <mergeCell ref="G35:G41"/>
    <mergeCell ref="H35:H41"/>
    <mergeCell ref="I35:I41"/>
    <mergeCell ref="J35:J41"/>
    <mergeCell ref="K21:K22"/>
    <mergeCell ref="K23:K27"/>
    <mergeCell ref="K35:K36"/>
    <mergeCell ref="G28:G34"/>
    <mergeCell ref="H28:H34"/>
    <mergeCell ref="I28:I34"/>
    <mergeCell ref="J28:J34"/>
    <mergeCell ref="K28:K29"/>
    <mergeCell ref="K30:K34"/>
    <mergeCell ref="K37:K41"/>
    <mergeCell ref="AA35:AA41"/>
    <mergeCell ref="L28:L34"/>
    <mergeCell ref="G42:G48"/>
    <mergeCell ref="H42:H48"/>
    <mergeCell ref="I42:I48"/>
    <mergeCell ref="J42:J48"/>
    <mergeCell ref="K42:K43"/>
    <mergeCell ref="W28:W34"/>
    <mergeCell ref="X28:X34"/>
    <mergeCell ref="Y28:Y34"/>
    <mergeCell ref="Z28:Z34"/>
    <mergeCell ref="AA28:AA34"/>
    <mergeCell ref="P28:P34"/>
    <mergeCell ref="Q28:Q34"/>
    <mergeCell ref="R28:R34"/>
    <mergeCell ref="S28:S34"/>
    <mergeCell ref="T28:T34"/>
    <mergeCell ref="U28:U34"/>
    <mergeCell ref="V28:V34"/>
    <mergeCell ref="C42:C48"/>
    <mergeCell ref="D42:D48"/>
    <mergeCell ref="E42:E48"/>
    <mergeCell ref="V35:V41"/>
    <mergeCell ref="W35:W41"/>
    <mergeCell ref="X35:X41"/>
    <mergeCell ref="Y35:Y41"/>
    <mergeCell ref="Z35:Z41"/>
    <mergeCell ref="Q35:Q41"/>
    <mergeCell ref="R35:R41"/>
    <mergeCell ref="S35:S41"/>
    <mergeCell ref="T35:T41"/>
    <mergeCell ref="U35:U41"/>
    <mergeCell ref="F42:F48"/>
    <mergeCell ref="K44:K48"/>
    <mergeCell ref="L42:L48"/>
    <mergeCell ref="P42:P48"/>
    <mergeCell ref="Q42:Q48"/>
    <mergeCell ref="R42:R48"/>
    <mergeCell ref="S42:S48"/>
    <mergeCell ref="L35:L41"/>
    <mergeCell ref="P35:P41"/>
    <mergeCell ref="C35:C41"/>
    <mergeCell ref="D35:D41"/>
    <mergeCell ref="AB44:AB48"/>
    <mergeCell ref="AD42:AD48"/>
    <mergeCell ref="AE42:AE48"/>
    <mergeCell ref="Y42:Y48"/>
    <mergeCell ref="Z42:Z48"/>
    <mergeCell ref="AA42:AA48"/>
    <mergeCell ref="AB42:AB43"/>
    <mergeCell ref="AC42:AC48"/>
    <mergeCell ref="T42:T48"/>
    <mergeCell ref="U42:U48"/>
    <mergeCell ref="V42:V48"/>
    <mergeCell ref="W42:W48"/>
    <mergeCell ref="X42:X48"/>
  </mergeCells>
  <conditionalFormatting sqref="K14:K20">
    <cfRule type="expression" dxfId="223" priority="1337">
      <formula>$K$16="BAJA"</formula>
    </cfRule>
    <cfRule type="expression" dxfId="222" priority="1338">
      <formula>$K$16="MODERADA"</formula>
    </cfRule>
    <cfRule type="expression" dxfId="221" priority="1339">
      <formula>$K$16="ALTA"</formula>
    </cfRule>
    <cfRule type="expression" dxfId="220" priority="1340">
      <formula>$K$16="EXTREMA"</formula>
    </cfRule>
  </conditionalFormatting>
  <conditionalFormatting sqref="AB14:AB20">
    <cfRule type="expression" dxfId="219" priority="1341">
      <formula>$AB$16="MODERADA"</formula>
    </cfRule>
    <cfRule type="expression" dxfId="218" priority="1342">
      <formula>$AB$16="EXTREMA"</formula>
    </cfRule>
    <cfRule type="expression" dxfId="217" priority="1343">
      <formula>$AB$16="ALTA"</formula>
    </cfRule>
    <cfRule type="expression" dxfId="216" priority="1344">
      <formula>$AB$16="BAJA"</formula>
    </cfRule>
  </conditionalFormatting>
  <conditionalFormatting sqref="K21:K27">
    <cfRule type="expression" dxfId="215" priority="885">
      <formula>$K$23="BAJA"</formula>
    </cfRule>
    <cfRule type="expression" dxfId="214" priority="886">
      <formula>$K$23="MODERADA"</formula>
    </cfRule>
    <cfRule type="expression" dxfId="213" priority="887">
      <formula>$K$23="ALTA"</formula>
    </cfRule>
    <cfRule type="expression" dxfId="212" priority="888">
      <formula>$K$23="EXTREMA"</formula>
    </cfRule>
  </conditionalFormatting>
  <conditionalFormatting sqref="AB21:AB27">
    <cfRule type="expression" dxfId="211" priority="881">
      <formula>$AB$23="MODERADA"</formula>
    </cfRule>
    <cfRule type="expression" dxfId="210" priority="882">
      <formula>$AB$23="EXTREMA"</formula>
    </cfRule>
    <cfRule type="expression" dxfId="209" priority="883">
      <formula>$AB$23="ALTA"</formula>
    </cfRule>
    <cfRule type="expression" dxfId="208" priority="884">
      <formula>$AB$23="BAJA"</formula>
    </cfRule>
  </conditionalFormatting>
  <conditionalFormatting sqref="AB35:AB41">
    <cfRule type="expression" dxfId="207" priority="877">
      <formula>$AB$37="MODERADA"</formula>
    </cfRule>
    <cfRule type="expression" dxfId="206" priority="878">
      <formula>$AB$37="EXTREMA"</formula>
    </cfRule>
    <cfRule type="expression" dxfId="205" priority="879">
      <formula>$AB$37="ALTA"</formula>
    </cfRule>
    <cfRule type="expression" dxfId="204" priority="880">
      <formula>$AB$37="BAJA"</formula>
    </cfRule>
  </conditionalFormatting>
  <conditionalFormatting sqref="K35:K41">
    <cfRule type="expression" dxfId="203" priority="873">
      <formula>$K$37="BAJA"</formula>
    </cfRule>
    <cfRule type="expression" dxfId="202" priority="874">
      <formula>$K$37="MODERADA"</formula>
    </cfRule>
    <cfRule type="expression" dxfId="201" priority="875">
      <formula>$K$37="ALTA"</formula>
    </cfRule>
    <cfRule type="expression" dxfId="200" priority="876">
      <formula>$K$37="EXTREMA"</formula>
    </cfRule>
  </conditionalFormatting>
  <conditionalFormatting sqref="K42:K48">
    <cfRule type="expression" dxfId="199" priority="861">
      <formula>$K$44="BAJA"</formula>
    </cfRule>
    <cfRule type="expression" dxfId="198" priority="862">
      <formula>$K$44="MODERADA"</formula>
    </cfRule>
    <cfRule type="expression" dxfId="197" priority="863">
      <formula>$K$3+$L$44="ALTA"</formula>
    </cfRule>
    <cfRule type="expression" dxfId="196" priority="864">
      <formula>$K$44="EXTREMA"</formula>
    </cfRule>
  </conditionalFormatting>
  <conditionalFormatting sqref="AB42:AB48">
    <cfRule type="expression" dxfId="195" priority="857">
      <formula>$AB$44="MODERADA"</formula>
    </cfRule>
    <cfRule type="expression" dxfId="194" priority="858">
      <formula>$AB$44="EXTREMA"</formula>
    </cfRule>
    <cfRule type="expression" dxfId="193" priority="859">
      <formula>$AC$44="ALTA"</formula>
    </cfRule>
    <cfRule type="expression" dxfId="192" priority="860">
      <formula>$AB$44="BAJA"</formula>
    </cfRule>
  </conditionalFormatting>
  <conditionalFormatting sqref="K77:K83">
    <cfRule type="expression" dxfId="191" priority="853">
      <formula>$K$79="BAJA"</formula>
    </cfRule>
    <cfRule type="expression" dxfId="190" priority="854">
      <formula>$K$79="MODERADA"</formula>
    </cfRule>
    <cfRule type="expression" dxfId="189" priority="855">
      <formula>$L79="ALTA"</formula>
    </cfRule>
    <cfRule type="expression" dxfId="188" priority="856">
      <formula>$K$79="EXTREMA"</formula>
    </cfRule>
  </conditionalFormatting>
  <conditionalFormatting sqref="AB77:AB83">
    <cfRule type="expression" dxfId="187" priority="849">
      <formula>$AB$79="MODERADA"</formula>
    </cfRule>
    <cfRule type="expression" dxfId="186" priority="850">
      <formula>$AB$79="EXTREMA"</formula>
    </cfRule>
    <cfRule type="expression" dxfId="185" priority="851">
      <formula>$AC$79="ALTA"</formula>
    </cfRule>
    <cfRule type="expression" dxfId="184" priority="852">
      <formula>$AB$79="BAJA"</formula>
    </cfRule>
  </conditionalFormatting>
  <conditionalFormatting sqref="K84:K90">
    <cfRule type="expression" dxfId="183" priority="845">
      <formula>$K$86="BAJA"</formula>
    </cfRule>
    <cfRule type="expression" dxfId="182" priority="846">
      <formula>$K$86="MODERADA"</formula>
    </cfRule>
    <cfRule type="expression" dxfId="181" priority="847">
      <formula>$K$86="ALTA"</formula>
    </cfRule>
    <cfRule type="expression" dxfId="180" priority="848">
      <formula>$K$86="EXTREMA"</formula>
    </cfRule>
  </conditionalFormatting>
  <conditionalFormatting sqref="AB84:AB90">
    <cfRule type="expression" dxfId="179" priority="841">
      <formula>$AB$86="MODERADA"</formula>
    </cfRule>
    <cfRule type="expression" dxfId="178" priority="842">
      <formula>$AB$86="EXTREMA"</formula>
    </cfRule>
    <cfRule type="expression" dxfId="177" priority="843">
      <formula>$AC$86="ALTA"</formula>
    </cfRule>
    <cfRule type="expression" dxfId="176" priority="844">
      <formula>$AB$86="BAJA"</formula>
    </cfRule>
  </conditionalFormatting>
  <conditionalFormatting sqref="K91:K97">
    <cfRule type="expression" dxfId="175" priority="837">
      <formula>$K$93="BAJA"</formula>
    </cfRule>
    <cfRule type="expression" dxfId="174" priority="838">
      <formula>$K$93="MODERADA"</formula>
    </cfRule>
    <cfRule type="expression" dxfId="173" priority="839">
      <formula>$K$93="ALTA"</formula>
    </cfRule>
    <cfRule type="expression" dxfId="172" priority="840">
      <formula>$K$93="EXTREMA"</formula>
    </cfRule>
  </conditionalFormatting>
  <conditionalFormatting sqref="AB91:AB97">
    <cfRule type="expression" dxfId="171" priority="833">
      <formula>$AB$93="MODERADA"</formula>
    </cfRule>
    <cfRule type="expression" dxfId="170" priority="834">
      <formula>$AB$93="EXTREMA"</formula>
    </cfRule>
    <cfRule type="expression" dxfId="169" priority="835">
      <formula>$AC$93="ALTA"</formula>
    </cfRule>
    <cfRule type="expression" dxfId="168" priority="836">
      <formula>$AB$93="BAJA"</formula>
    </cfRule>
  </conditionalFormatting>
  <conditionalFormatting sqref="K98:K104">
    <cfRule type="expression" dxfId="167" priority="829">
      <formula>$K$100="BAJA"</formula>
    </cfRule>
    <cfRule type="expression" dxfId="166" priority="830">
      <formula>$K$100="MODERADA"</formula>
    </cfRule>
    <cfRule type="expression" dxfId="165" priority="831">
      <formula>$K$100="ALTA"</formula>
    </cfRule>
    <cfRule type="expression" dxfId="164" priority="832">
      <formula>$K$100="EXTREMA"</formula>
    </cfRule>
  </conditionalFormatting>
  <conditionalFormatting sqref="AB98:AB104">
    <cfRule type="expression" dxfId="163" priority="825">
      <formula>$AB$100="MODERADA"</formula>
    </cfRule>
    <cfRule type="expression" dxfId="162" priority="826">
      <formula>$AB$100="EXTREMA"</formula>
    </cfRule>
    <cfRule type="expression" dxfId="161" priority="827">
      <formula>$AB$100="ALTA"</formula>
    </cfRule>
    <cfRule type="expression" dxfId="160" priority="828">
      <formula>$AB$100="BAJA"</formula>
    </cfRule>
  </conditionalFormatting>
  <conditionalFormatting sqref="K105:K111">
    <cfRule type="expression" dxfId="159" priority="821">
      <formula>$K$107="BAJA"</formula>
    </cfRule>
    <cfRule type="expression" dxfId="158" priority="822">
      <formula>$K$107="MODERADA"</formula>
    </cfRule>
    <cfRule type="expression" dxfId="157" priority="823">
      <formula>$K$107="ALTA"</formula>
    </cfRule>
    <cfRule type="expression" dxfId="156" priority="824">
      <formula>$K$107="EXTREMA"</formula>
    </cfRule>
  </conditionalFormatting>
  <conditionalFormatting sqref="AB105:AB111">
    <cfRule type="expression" dxfId="155" priority="817">
      <formula>$AB$107="MODERADA"</formula>
    </cfRule>
    <cfRule type="expression" dxfId="154" priority="818">
      <formula>$AB$107="EXTREMA"</formula>
    </cfRule>
    <cfRule type="expression" dxfId="153" priority="819">
      <formula>$AB$107="ALTA"</formula>
    </cfRule>
    <cfRule type="expression" dxfId="152" priority="820">
      <formula>$AB$107="BAJA"</formula>
    </cfRule>
  </conditionalFormatting>
  <conditionalFormatting sqref="K112:K118">
    <cfRule type="expression" dxfId="151" priority="813">
      <formula>$K$114="BAJA"</formula>
    </cfRule>
    <cfRule type="expression" dxfId="150" priority="814">
      <formula>$K$114="MODERADA"</formula>
    </cfRule>
    <cfRule type="expression" dxfId="149" priority="815">
      <formula>$K$114="ALTA"</formula>
    </cfRule>
    <cfRule type="expression" dxfId="148" priority="816">
      <formula>$K$114="EXTREMA"</formula>
    </cfRule>
  </conditionalFormatting>
  <conditionalFormatting sqref="AB112:AB118">
    <cfRule type="expression" dxfId="147" priority="809">
      <formula>$AB$114="MODERADA"</formula>
    </cfRule>
    <cfRule type="expression" dxfId="146" priority="810">
      <formula>$AB$114="EXTREMA"</formula>
    </cfRule>
    <cfRule type="expression" dxfId="145" priority="811">
      <formula>$AB$114="ALTA"</formula>
    </cfRule>
    <cfRule type="expression" dxfId="144" priority="812">
      <formula>$AB$114="BAJA"</formula>
    </cfRule>
  </conditionalFormatting>
  <conditionalFormatting sqref="AB28:AB34">
    <cfRule type="expression" dxfId="143" priority="805">
      <formula>$AB$30="MODERADA"</formula>
    </cfRule>
    <cfRule type="expression" dxfId="142" priority="806">
      <formula>$AB$30="EXTREMA"</formula>
    </cfRule>
    <cfRule type="expression" dxfId="141" priority="807">
      <formula>$AB$30="ALTA"</formula>
    </cfRule>
    <cfRule type="expression" dxfId="140" priority="808">
      <formula>$AB$30="BAJA"</formula>
    </cfRule>
  </conditionalFormatting>
  <conditionalFormatting sqref="K119:K125">
    <cfRule type="expression" dxfId="139" priority="801">
      <formula>$K$121="BAJA"</formula>
    </cfRule>
    <cfRule type="expression" dxfId="138" priority="802">
      <formula>$K$121="MODERADA"</formula>
    </cfRule>
    <cfRule type="expression" dxfId="137" priority="803">
      <formula>$K$121="ALTA"</formula>
    </cfRule>
    <cfRule type="expression" dxfId="136" priority="804">
      <formula>$K$121="EXTREMA"</formula>
    </cfRule>
  </conditionalFormatting>
  <conditionalFormatting sqref="AB119:AB125">
    <cfRule type="expression" dxfId="135" priority="797">
      <formula>$AB$121="MODERADA"</formula>
    </cfRule>
    <cfRule type="expression" dxfId="134" priority="798">
      <formula>$AB$121="EXTREMA"</formula>
    </cfRule>
    <cfRule type="expression" dxfId="133" priority="799">
      <formula>$AB$121="ALTA"</formula>
    </cfRule>
    <cfRule type="expression" dxfId="132" priority="800">
      <formula>$AB$121="BAJA"</formula>
    </cfRule>
  </conditionalFormatting>
  <conditionalFormatting sqref="K28:K34">
    <cfRule type="expression" dxfId="131" priority="793">
      <formula>$K$30="BAJA"</formula>
    </cfRule>
    <cfRule type="expression" dxfId="130" priority="794">
      <formula>$K$30="MODERADA"</formula>
    </cfRule>
    <cfRule type="expression" dxfId="129" priority="795">
      <formula>$K$30="ALTA"</formula>
    </cfRule>
    <cfRule type="expression" dxfId="128" priority="796">
      <formula>$K$30="EXTREMA"</formula>
    </cfRule>
  </conditionalFormatting>
  <conditionalFormatting sqref="K126:K132">
    <cfRule type="expression" dxfId="127" priority="789">
      <formula>$K$128="BAJA"</formula>
    </cfRule>
    <cfRule type="expression" dxfId="126" priority="790">
      <formula>$K$128="MODERADA"</formula>
    </cfRule>
    <cfRule type="expression" dxfId="125" priority="791">
      <formula>$K$128="ALTA"</formula>
    </cfRule>
    <cfRule type="expression" dxfId="124" priority="792">
      <formula>$K$128="EXTREMA"</formula>
    </cfRule>
  </conditionalFormatting>
  <conditionalFormatting sqref="AB126:AB132">
    <cfRule type="expression" dxfId="123" priority="785">
      <formula>$AB$128="MODERADA"</formula>
    </cfRule>
    <cfRule type="expression" dxfId="122" priority="786">
      <formula>$AB$128="EXTREMA"</formula>
    </cfRule>
    <cfRule type="expression" dxfId="121" priority="787">
      <formula>$AB$128="ALTA"</formula>
    </cfRule>
    <cfRule type="expression" dxfId="120" priority="788">
      <formula>$AB$128="BAJA"</formula>
    </cfRule>
  </conditionalFormatting>
  <conditionalFormatting sqref="K133:K139">
    <cfRule type="expression" dxfId="119" priority="781">
      <formula>$K$135="BAJA"</formula>
    </cfRule>
    <cfRule type="expression" dxfId="118" priority="782">
      <formula>$K$135="MODERADA"</formula>
    </cfRule>
    <cfRule type="expression" dxfId="117" priority="783">
      <formula>$K$135="ALTA"</formula>
    </cfRule>
    <cfRule type="expression" dxfId="116" priority="784">
      <formula>$K$135="EXTREMA"</formula>
    </cfRule>
  </conditionalFormatting>
  <conditionalFormatting sqref="AB133:AB139">
    <cfRule type="expression" dxfId="115" priority="777">
      <formula>$AB$135="MODERADA"</formula>
    </cfRule>
    <cfRule type="expression" dxfId="114" priority="778">
      <formula>$AB$135="EXTREMA"</formula>
    </cfRule>
    <cfRule type="expression" dxfId="113" priority="779">
      <formula>$AB$135="ALTA"</formula>
    </cfRule>
    <cfRule type="expression" dxfId="112" priority="780">
      <formula>$AB$135="BAJA"</formula>
    </cfRule>
  </conditionalFormatting>
  <conditionalFormatting sqref="K140:K146">
    <cfRule type="expression" dxfId="111" priority="773">
      <formula>$K$142="BAJA"</formula>
    </cfRule>
    <cfRule type="expression" dxfId="110" priority="774">
      <formula>$K$142="MODERADA"</formula>
    </cfRule>
    <cfRule type="expression" dxfId="109" priority="775">
      <formula>$K$142="ALTA"</formula>
    </cfRule>
    <cfRule type="expression" dxfId="108" priority="776">
      <formula>$K$142="EXTREMA"</formula>
    </cfRule>
  </conditionalFormatting>
  <conditionalFormatting sqref="AB140:AB146">
    <cfRule type="expression" dxfId="107" priority="769">
      <formula>$AB$142="MODERADA"</formula>
    </cfRule>
    <cfRule type="expression" dxfId="106" priority="770">
      <formula>$AB$142="EXTREMA"</formula>
    </cfRule>
    <cfRule type="expression" dxfId="105" priority="771">
      <formula>$AB$142="ALTA"</formula>
    </cfRule>
    <cfRule type="expression" dxfId="104" priority="772">
      <formula>$AB$142="BAJA"</formula>
    </cfRule>
  </conditionalFormatting>
  <conditionalFormatting sqref="K147:K153">
    <cfRule type="expression" dxfId="103" priority="765">
      <formula>$K$149="BAJA"</formula>
    </cfRule>
    <cfRule type="expression" dxfId="102" priority="766">
      <formula>$K$149="MODERADA"</formula>
    </cfRule>
    <cfRule type="expression" dxfId="101" priority="767">
      <formula>$K$149="ALTA"</formula>
    </cfRule>
    <cfRule type="expression" dxfId="100" priority="768">
      <formula>$K$149="EXTREMA"</formula>
    </cfRule>
  </conditionalFormatting>
  <conditionalFormatting sqref="AB147:AB153">
    <cfRule type="expression" dxfId="99" priority="761">
      <formula>$AB$149="MODERADA"</formula>
    </cfRule>
    <cfRule type="expression" dxfId="98" priority="762">
      <formula>$AB$149="EXTREMA"</formula>
    </cfRule>
    <cfRule type="expression" dxfId="97" priority="763">
      <formula>$AB$149="ALTA"</formula>
    </cfRule>
    <cfRule type="expression" dxfId="96" priority="764">
      <formula>$AB$149="BAJA"</formula>
    </cfRule>
  </conditionalFormatting>
  <conditionalFormatting sqref="K154:K160">
    <cfRule type="expression" dxfId="95" priority="757">
      <formula>$K$156="BAJA"</formula>
    </cfRule>
    <cfRule type="expression" dxfId="94" priority="758">
      <formula>$K$156="MODERADA"</formula>
    </cfRule>
    <cfRule type="expression" dxfId="93" priority="759">
      <formula>$K$156="ALTA"</formula>
    </cfRule>
    <cfRule type="expression" dxfId="92" priority="760">
      <formula>$K$156="EXTREMA"</formula>
    </cfRule>
  </conditionalFormatting>
  <conditionalFormatting sqref="AB154:AB160">
    <cfRule type="expression" dxfId="91" priority="753">
      <formula>$AB$156="MODERADA"</formula>
    </cfRule>
    <cfRule type="expression" dxfId="90" priority="754">
      <formula>$AB$156="EXTREMA"</formula>
    </cfRule>
    <cfRule type="expression" dxfId="89" priority="755">
      <formula>$AB$156="ALTA"</formula>
    </cfRule>
    <cfRule type="expression" dxfId="88" priority="756">
      <formula>$AB$156="BAJA"</formula>
    </cfRule>
  </conditionalFormatting>
  <conditionalFormatting sqref="K161:K166">
    <cfRule type="expression" dxfId="87" priority="749">
      <formula>$K$163="BAJA"</formula>
    </cfRule>
    <cfRule type="expression" dxfId="86" priority="750">
      <formula>$K$163="MODERADA"</formula>
    </cfRule>
    <cfRule type="expression" dxfId="85" priority="751">
      <formula>$K$163="ALTA"</formula>
    </cfRule>
    <cfRule type="expression" dxfId="84" priority="752">
      <formula>$K$163="EXTREMA"</formula>
    </cfRule>
  </conditionalFormatting>
  <conditionalFormatting sqref="AB161:AB166">
    <cfRule type="expression" dxfId="83" priority="745">
      <formula>$AC$163="MODERADA"</formula>
    </cfRule>
    <cfRule type="expression" dxfId="82" priority="746">
      <formula>$AB$163="EXTREMA"</formula>
    </cfRule>
    <cfRule type="expression" dxfId="81" priority="747">
      <formula>$AB$163="ALTA"</formula>
    </cfRule>
    <cfRule type="expression" dxfId="80" priority="748">
      <formula>$AB$163="BAJA"</formula>
    </cfRule>
  </conditionalFormatting>
  <conditionalFormatting sqref="K167:K173">
    <cfRule type="expression" dxfId="79" priority="741">
      <formula>$K$169="BAJA"</formula>
    </cfRule>
    <cfRule type="expression" dxfId="78" priority="742">
      <formula>$K$169="MODERADA"</formula>
    </cfRule>
    <cfRule type="expression" dxfId="77" priority="743">
      <formula>$K$169="ALTA"</formula>
    </cfRule>
    <cfRule type="expression" dxfId="76" priority="744">
      <formula>$K$13+$L$169="EXTREMA"</formula>
    </cfRule>
  </conditionalFormatting>
  <conditionalFormatting sqref="AB167:AB173">
    <cfRule type="expression" dxfId="75" priority="737">
      <formula>$AB$169="MODERADA"</formula>
    </cfRule>
    <cfRule type="expression" dxfId="74" priority="738">
      <formula>$AB$169="EXTREMA"</formula>
    </cfRule>
    <cfRule type="expression" dxfId="73" priority="739">
      <formula>$AB$169="ALTA"</formula>
    </cfRule>
    <cfRule type="expression" dxfId="72" priority="740">
      <formula>$AB$169="BAJA"</formula>
    </cfRule>
  </conditionalFormatting>
  <conditionalFormatting sqref="AB174:AB180">
    <cfRule type="expression" dxfId="71" priority="733">
      <formula>$AB$176="MODERADA"</formula>
    </cfRule>
    <cfRule type="expression" dxfId="70" priority="734">
      <formula>$AB$176="EXTREMA"</formula>
    </cfRule>
    <cfRule type="expression" dxfId="69" priority="735">
      <formula>$AB$176="ALTA"</formula>
    </cfRule>
    <cfRule type="expression" dxfId="68" priority="736">
      <formula>$AB$176="BAJA"</formula>
    </cfRule>
  </conditionalFormatting>
  <conditionalFormatting sqref="K174:K180">
    <cfRule type="expression" dxfId="67" priority="729">
      <formula>$K$176="BAJA"</formula>
    </cfRule>
    <cfRule type="expression" dxfId="66" priority="730">
      <formula>$K$176="MODERADA"</formula>
    </cfRule>
    <cfRule type="expression" dxfId="65" priority="731">
      <formula>$K$176="ALTA"</formula>
    </cfRule>
    <cfRule type="expression" dxfId="64" priority="732">
      <formula>$L$176="EXTREMA"</formula>
    </cfRule>
  </conditionalFormatting>
  <conditionalFormatting sqref="K181:K187">
    <cfRule type="expression" dxfId="63" priority="725">
      <formula>$K$183="BAJA"</formula>
    </cfRule>
    <cfRule type="expression" dxfId="62" priority="726">
      <formula>$K$183="MODERADA"</formula>
    </cfRule>
    <cfRule type="expression" dxfId="61" priority="727">
      <formula>$K$183="ALTA"</formula>
    </cfRule>
    <cfRule type="expression" dxfId="60" priority="728">
      <formula>$L$183="EXTREMA"</formula>
    </cfRule>
  </conditionalFormatting>
  <conditionalFormatting sqref="AB181:AB187">
    <cfRule type="expression" dxfId="59" priority="721">
      <formula>$AB$183="MODERADA"</formula>
    </cfRule>
    <cfRule type="expression" dxfId="58" priority="722">
      <formula>$AB$183="EXTREMA"</formula>
    </cfRule>
    <cfRule type="expression" dxfId="57" priority="723">
      <formula>$AB$183="ALTA"</formula>
    </cfRule>
    <cfRule type="expression" dxfId="56" priority="724">
      <formula>$AB$183="BAJA"</formula>
    </cfRule>
  </conditionalFormatting>
  <conditionalFormatting sqref="K188:K194">
    <cfRule type="expression" dxfId="55" priority="717">
      <formula>$K$190="BAJA"</formula>
    </cfRule>
    <cfRule type="expression" dxfId="54" priority="718">
      <formula>$K$190="MODERADA"</formula>
    </cfRule>
    <cfRule type="expression" dxfId="53" priority="719">
      <formula>$K$190="ALTA"</formula>
    </cfRule>
    <cfRule type="expression" dxfId="52" priority="720">
      <formula>$L$190="EXTREMA"</formula>
    </cfRule>
  </conditionalFormatting>
  <conditionalFormatting sqref="AB188:AB194">
    <cfRule type="expression" dxfId="51" priority="713">
      <formula>$AB$190="MODERADA"</formula>
    </cfRule>
    <cfRule type="expression" dxfId="50" priority="714">
      <formula>$AB$190="EXTREMA"</formula>
    </cfRule>
    <cfRule type="expression" dxfId="49" priority="715">
      <formula>$AB$190="ALTA"</formula>
    </cfRule>
    <cfRule type="expression" dxfId="48" priority="716">
      <formula>$AB$190="BAJA"</formula>
    </cfRule>
  </conditionalFormatting>
  <conditionalFormatting sqref="K49:K55">
    <cfRule type="expression" dxfId="47" priority="109">
      <formula>$K$51="BAJA"</formula>
    </cfRule>
    <cfRule type="expression" dxfId="46" priority="110">
      <formula>$K$51="MODERADA"</formula>
    </cfRule>
    <cfRule type="expression" dxfId="45" priority="111">
      <formula>$K$51="ALTA"</formula>
    </cfRule>
    <cfRule type="expression" dxfId="44" priority="112">
      <formula>$K$51="EXTREMA"</formula>
    </cfRule>
  </conditionalFormatting>
  <conditionalFormatting sqref="AB49:AB55">
    <cfRule type="expression" dxfId="43" priority="69">
      <formula>$AB$79="MODERADA"</formula>
    </cfRule>
    <cfRule type="expression" dxfId="42" priority="70">
      <formula>$AB$79="EXTREMA"</formula>
    </cfRule>
    <cfRule type="expression" dxfId="41" priority="71">
      <formula>$AC$79="ALTA"</formula>
    </cfRule>
    <cfRule type="expression" dxfId="40" priority="72">
      <formula>$AB$79="BAJA"</formula>
    </cfRule>
  </conditionalFormatting>
  <conditionalFormatting sqref="AB56:AB62">
    <cfRule type="expression" dxfId="39" priority="61">
      <formula>$AB$79="MODERADA"</formula>
    </cfRule>
    <cfRule type="expression" dxfId="38" priority="62">
      <formula>$AB$79="EXTREMA"</formula>
    </cfRule>
    <cfRule type="expression" dxfId="37" priority="63">
      <formula>$AC$79="ALTA"</formula>
    </cfRule>
    <cfRule type="expression" dxfId="36" priority="64">
      <formula>$AB$79="BAJA"</formula>
    </cfRule>
  </conditionalFormatting>
  <conditionalFormatting sqref="K56:K62">
    <cfRule type="expression" dxfId="35" priority="57">
      <formula>$K$86="BAJA"</formula>
    </cfRule>
    <cfRule type="expression" dxfId="34" priority="58">
      <formula>$K$86="MODERADA"</formula>
    </cfRule>
    <cfRule type="expression" dxfId="33" priority="59">
      <formula>$K$86="ALTA"</formula>
    </cfRule>
    <cfRule type="expression" dxfId="32" priority="60">
      <formula>$K$86="EXTREMA"</formula>
    </cfRule>
  </conditionalFormatting>
  <conditionalFormatting sqref="K63:K69">
    <cfRule type="expression" dxfId="31" priority="53">
      <formula>$K$107="BAJA"</formula>
    </cfRule>
    <cfRule type="expression" dxfId="30" priority="54">
      <formula>$K$107="MODERADA"</formula>
    </cfRule>
    <cfRule type="expression" dxfId="29" priority="55">
      <formula>$K$107="ALTA"</formula>
    </cfRule>
    <cfRule type="expression" dxfId="28" priority="56">
      <formula>$K$107="EXTREMA"</formula>
    </cfRule>
  </conditionalFormatting>
  <conditionalFormatting sqref="AB63:AB69">
    <cfRule type="expression" dxfId="27" priority="49">
      <formula>$AB$100="MODERADA"</formula>
    </cfRule>
    <cfRule type="expression" dxfId="26" priority="50">
      <formula>$AB$100="EXTREMA"</formula>
    </cfRule>
    <cfRule type="expression" dxfId="25" priority="51">
      <formula>$AB$100="ALTA"</formula>
    </cfRule>
    <cfRule type="expression" dxfId="24" priority="52">
      <formula>$AB$100="BAJA"</formula>
    </cfRule>
  </conditionalFormatting>
  <conditionalFormatting sqref="K70:K76">
    <cfRule type="expression" dxfId="23" priority="45">
      <formula>$K$93="BAJA"</formula>
    </cfRule>
    <cfRule type="expression" dxfId="22" priority="46">
      <formula>$K$93="MODERADA"</formula>
    </cfRule>
    <cfRule type="expression" dxfId="21" priority="47">
      <formula>$K$93="ALTA"</formula>
    </cfRule>
    <cfRule type="expression" dxfId="20" priority="48">
      <formula>$K$93="EXTREMA"</formula>
    </cfRule>
  </conditionalFormatting>
  <conditionalFormatting sqref="AB70:AB76">
    <cfRule type="expression" dxfId="19" priority="41">
      <formula>$AB$100="MODERADA"</formula>
    </cfRule>
    <cfRule type="expression" dxfId="18" priority="42">
      <formula>$AB$100="EXTREMA"</formula>
    </cfRule>
    <cfRule type="expression" dxfId="17" priority="43">
      <formula>$AB$100="ALTA"</formula>
    </cfRule>
    <cfRule type="expression" dxfId="16" priority="44">
      <formula>$AB$100="BAJA"</formula>
    </cfRule>
  </conditionalFormatting>
  <conditionalFormatting sqref="K202:K208">
    <cfRule type="expression" dxfId="15" priority="17">
      <formula>$K$190="BAJA"</formula>
    </cfRule>
    <cfRule type="expression" dxfId="14" priority="18">
      <formula>$K$190="MODERADA"</formula>
    </cfRule>
    <cfRule type="expression" dxfId="13" priority="19">
      <formula>$K$190="ALTA"</formula>
    </cfRule>
    <cfRule type="expression" dxfId="12" priority="20">
      <formula>$L$190="EXTREMA"</formula>
    </cfRule>
  </conditionalFormatting>
  <conditionalFormatting sqref="K195:K201">
    <cfRule type="expression" dxfId="11" priority="13">
      <formula>$K$190="BAJA"</formula>
    </cfRule>
    <cfRule type="expression" dxfId="10" priority="14">
      <formula>$K$190="MODERADA"</formula>
    </cfRule>
    <cfRule type="expression" dxfId="9" priority="15">
      <formula>$K$190="ALTA"</formula>
    </cfRule>
    <cfRule type="expression" dxfId="8" priority="16">
      <formula>$L$190="EXTREMA"</formula>
    </cfRule>
  </conditionalFormatting>
  <conditionalFormatting sqref="AB195:AB201">
    <cfRule type="expression" dxfId="7" priority="5">
      <formula>$AB$176="MODERADA"</formula>
    </cfRule>
    <cfRule type="expression" dxfId="6" priority="6">
      <formula>$AB$176="EXTREMA"</formula>
    </cfRule>
    <cfRule type="expression" dxfId="5" priority="7">
      <formula>$AB$176="ALTA"</formula>
    </cfRule>
    <cfRule type="expression" dxfId="4" priority="8">
      <formula>$AB$176="BAJA"</formula>
    </cfRule>
  </conditionalFormatting>
  <conditionalFormatting sqref="AB202:AB208">
    <cfRule type="expression" dxfId="3" priority="1">
      <formula>$AB$176="MODERADA"</formula>
    </cfRule>
    <cfRule type="expression" dxfId="2" priority="2">
      <formula>$AB$176="EXTREMA"</formula>
    </cfRule>
    <cfRule type="expression" dxfId="1" priority="3">
      <formula>$AB$176="ALTA"</formula>
    </cfRule>
    <cfRule type="expression" dxfId="0" priority="4">
      <formula>$AB$176="BAJA"</formula>
    </cfRule>
  </conditionalFormatting>
  <dataValidations count="20">
    <dataValidation type="list" allowBlank="1" showInputMessage="1" showErrorMessage="1" sqref="F14:F20 F28:F34">
      <formula1>$XEP$2:$XEP$7</formula1>
    </dataValidation>
    <dataValidation type="list" allowBlank="1" showInputMessage="1" showErrorMessage="1" sqref="H14:H20 H28:H34">
      <formula1>$XEP$11:$XER$11</formula1>
    </dataValidation>
    <dataValidation type="list" allowBlank="1" showInputMessage="1" showErrorMessage="1" sqref="N14:N20 N44 N37 N23 N28:N34">
      <formula1>$XEP$13:$XEQ$13</formula1>
    </dataValidation>
    <dataValidation type="list" allowBlank="1" showInputMessage="1" showErrorMessage="1" sqref="N24:N27 N21:N22 N38:N43 N35:N36 N45:N48 N77:N90">
      <formula1>$XEM$13:$XEN$13</formula1>
    </dataValidation>
    <dataValidation type="list" allowBlank="1" showInputMessage="1" showErrorMessage="1" sqref="H21:H27 H35:H48 H77:H90">
      <formula1>$XEM$11:$XEO$11</formula1>
    </dataValidation>
    <dataValidation type="list" allowBlank="1" showInputMessage="1" showErrorMessage="1" sqref="F21:F27 F35:F48 F77:F90">
      <formula1>$XEM$2:$XEM$7</formula1>
    </dataValidation>
    <dataValidation type="list" allowBlank="1" showInputMessage="1" showErrorMessage="1" sqref="N91:N111 N114 N156 N149">
      <formula1>$XEM$12:$XEN$12</formula1>
    </dataValidation>
    <dataValidation type="list" allowBlank="1" showInputMessage="1" showErrorMessage="1" sqref="H91:H111">
      <formula1>$XEM$10:$XEO$10</formula1>
    </dataValidation>
    <dataValidation type="list" allowBlank="1" showInputMessage="1" showErrorMessage="1" sqref="F91:F111">
      <formula1>$XEM$2:$XEM$5</formula1>
    </dataValidation>
    <dataValidation type="list" allowBlank="1" showInputMessage="1" showErrorMessage="1" sqref="N112:N113 N115:N148 N150:N155 N157:N194">
      <formula1>$XEL$13:$XEM$13</formula1>
    </dataValidation>
    <dataValidation type="list" allowBlank="1" showInputMessage="1" showErrorMessage="1" sqref="V14:V20 V28:V34">
      <formula1>$XER$13:$XFD$13</formula1>
    </dataValidation>
    <dataValidation type="list" allowBlank="1" showInputMessage="1" showErrorMessage="1" sqref="V21:V27 V35:V48 V77:V90">
      <formula1>$XEO$13:$XFD$13</formula1>
    </dataValidation>
    <dataValidation type="list" allowBlank="1" showInputMessage="1" showErrorMessage="1" sqref="V91:V111">
      <formula1>$XEO$12:$XFD$12</formula1>
    </dataValidation>
    <dataValidation type="list" allowBlank="1" showInputMessage="1" showErrorMessage="1" sqref="H112:H194">
      <formula1>$XEL$11:$XEN$11</formula1>
    </dataValidation>
    <dataValidation type="list" allowBlank="1" showInputMessage="1" showErrorMessage="1" sqref="F112:F194">
      <formula1>$XEL$2:$XEL$7</formula1>
    </dataValidation>
    <dataValidation type="list" allowBlank="1" showInputMessage="1" showErrorMessage="1" sqref="V112:V194">
      <formula1>$XEN$13:$XFD$13</formula1>
    </dataValidation>
    <dataValidation type="list" allowBlank="1" showInputMessage="1" showErrorMessage="1" sqref="F49:F76 F195:F208">
      <formula1>$XET$2:$XET$6</formula1>
    </dataValidation>
    <dataValidation type="list" allowBlank="1" showInputMessage="1" showErrorMessage="1" sqref="H49:H76 H195:H208">
      <formula1>$XET$9:$XEV$9</formula1>
    </dataValidation>
    <dataValidation type="list" allowBlank="1" showInputMessage="1" showErrorMessage="1" sqref="N49:N76 N195:N208">
      <formula1>$XET$11:$XEU$11</formula1>
    </dataValidation>
    <dataValidation type="list" allowBlank="1" showInputMessage="1" showErrorMessage="1" sqref="V49:V76 V195:V208">
      <formula1>$XEV$11:$XFD$11</formula1>
    </dataValidation>
  </dataValidations>
  <printOptions horizontalCentered="1"/>
  <pageMargins left="0.31496062992125984" right="0.15748031496062992" top="0.39370078740157483" bottom="0.51" header="0.31496062992125984" footer="0.31496062992125984"/>
  <pageSetup paperSize="5" scale="4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3" sqref="B13"/>
    </sheetView>
  </sheetViews>
  <sheetFormatPr baseColWidth="10" defaultRowHeight="15" x14ac:dyDescent="0.25"/>
  <cols>
    <col min="1" max="1" width="39.5703125" customWidth="1"/>
    <col min="2" max="2" width="109.85546875" customWidth="1"/>
  </cols>
  <sheetData>
    <row r="1" spans="1:4" x14ac:dyDescent="0.25">
      <c r="A1" s="474" t="s">
        <v>25</v>
      </c>
      <c r="B1" s="475"/>
      <c r="C1" s="87"/>
      <c r="D1" s="87"/>
    </row>
    <row r="2" spans="1:4" x14ac:dyDescent="0.25">
      <c r="A2" s="88" t="s">
        <v>34</v>
      </c>
      <c r="B2" s="89" t="s">
        <v>92</v>
      </c>
    </row>
    <row r="3" spans="1:4" ht="45" x14ac:dyDescent="0.25">
      <c r="A3" s="88" t="s">
        <v>35</v>
      </c>
      <c r="B3" s="90" t="s">
        <v>89</v>
      </c>
    </row>
    <row r="4" spans="1:4" ht="30" x14ac:dyDescent="0.25">
      <c r="A4" s="88" t="s">
        <v>36</v>
      </c>
      <c r="B4" s="91" t="s">
        <v>88</v>
      </c>
    </row>
    <row r="5" spans="1:4" ht="30" x14ac:dyDescent="0.25">
      <c r="A5" s="88" t="s">
        <v>87</v>
      </c>
      <c r="B5" s="91" t="s">
        <v>86</v>
      </c>
    </row>
    <row r="6" spans="1:4" ht="60" x14ac:dyDescent="0.25">
      <c r="A6" s="92" t="s">
        <v>8</v>
      </c>
      <c r="B6" s="91" t="s">
        <v>93</v>
      </c>
    </row>
    <row r="7" spans="1:4" ht="30" x14ac:dyDescent="0.25">
      <c r="A7" s="92" t="s">
        <v>9</v>
      </c>
      <c r="B7" s="91" t="s">
        <v>94</v>
      </c>
    </row>
    <row r="8" spans="1:4" ht="30" x14ac:dyDescent="0.25">
      <c r="A8" s="88" t="s">
        <v>10</v>
      </c>
      <c r="B8" s="91" t="s">
        <v>95</v>
      </c>
    </row>
    <row r="9" spans="1:4" ht="30" x14ac:dyDescent="0.25">
      <c r="A9" s="88" t="s">
        <v>85</v>
      </c>
      <c r="B9" s="91" t="s">
        <v>96</v>
      </c>
    </row>
    <row r="10" spans="1:4" ht="45" x14ac:dyDescent="0.25">
      <c r="A10" s="93" t="s">
        <v>46</v>
      </c>
      <c r="B10" s="91" t="s">
        <v>84</v>
      </c>
    </row>
    <row r="11" spans="1:4" ht="60" x14ac:dyDescent="0.25">
      <c r="A11" s="93" t="s">
        <v>40</v>
      </c>
      <c r="B11" s="91" t="s">
        <v>90</v>
      </c>
    </row>
    <row r="12" spans="1:4" ht="60" x14ac:dyDescent="0.25">
      <c r="A12" s="88" t="s">
        <v>44</v>
      </c>
      <c r="B12" s="91" t="s">
        <v>91</v>
      </c>
    </row>
    <row r="13" spans="1:4" ht="180" x14ac:dyDescent="0.25">
      <c r="A13" s="88" t="s">
        <v>33</v>
      </c>
      <c r="B13" s="91" t="s">
        <v>83</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workbookViewId="0">
      <selection activeCell="A25" sqref="A25:N34"/>
    </sheetView>
  </sheetViews>
  <sheetFormatPr baseColWidth="10" defaultRowHeight="15" x14ac:dyDescent="0.25"/>
  <cols>
    <col min="1" max="1" width="4.42578125" style="23" customWidth="1"/>
    <col min="2" max="2" width="4.28515625" style="23" customWidth="1"/>
    <col min="3" max="3" width="4.42578125" style="23" customWidth="1"/>
    <col min="4" max="6" width="3.7109375" style="23" customWidth="1"/>
    <col min="7" max="7" width="5.140625" style="23" customWidth="1"/>
    <col min="8" max="8" width="4.28515625" style="23" customWidth="1"/>
    <col min="9" max="11" width="3.7109375" style="23" customWidth="1"/>
    <col min="12" max="12" width="4.28515625" style="23" customWidth="1"/>
    <col min="13" max="13" width="4.7109375" style="23" customWidth="1"/>
    <col min="14" max="14" width="4" style="23" customWidth="1"/>
    <col min="15" max="15" width="3.7109375" style="23" customWidth="1"/>
    <col min="16" max="16" width="3" style="23" customWidth="1"/>
    <col min="17" max="17" width="4.42578125" style="23" customWidth="1"/>
    <col min="18" max="18" width="4" style="23" customWidth="1"/>
    <col min="19" max="19" width="3.28515625" style="23" customWidth="1"/>
    <col min="20" max="20" width="3.7109375" style="23" customWidth="1"/>
    <col min="21" max="21" width="3.42578125" style="23" customWidth="1"/>
    <col min="22" max="22" width="3.7109375" style="23" customWidth="1"/>
    <col min="23" max="23" width="2.140625" style="23" customWidth="1"/>
    <col min="24" max="24" width="4.140625" style="23" customWidth="1"/>
    <col min="25" max="25" width="3.140625" style="23" customWidth="1"/>
    <col min="26" max="26" width="4.28515625" style="23" customWidth="1"/>
    <col min="27" max="27" width="3.7109375" style="23" customWidth="1"/>
    <col min="28" max="28" width="4" style="23" customWidth="1"/>
    <col min="29" max="29" width="3.7109375" style="23" customWidth="1"/>
    <col min="30" max="30" width="1.7109375" style="23" customWidth="1"/>
  </cols>
  <sheetData>
    <row r="1" spans="1:48"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V1" t="s">
        <v>59</v>
      </c>
    </row>
    <row r="2" spans="1:48"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row>
    <row r="3" spans="1:48"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48" ht="4.5"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48" ht="9" hidden="1"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48" x14ac:dyDescent="0.2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48" x14ac:dyDescent="0.2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row>
    <row r="8" spans="1:48" ht="15.75" customHeight="1"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521">
        <v>41891</v>
      </c>
      <c r="AB8" s="521"/>
      <c r="AC8" s="521"/>
      <c r="AD8" s="25"/>
    </row>
    <row r="9" spans="1:48"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row>
    <row r="10" spans="1:48" hidden="1" x14ac:dyDescent="0.25">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row>
    <row r="11" spans="1:48" x14ac:dyDescent="0.25">
      <c r="A11" s="517" t="s">
        <v>82</v>
      </c>
      <c r="B11" s="517"/>
      <c r="C11" s="517"/>
      <c r="D11" s="522" t="s">
        <v>81</v>
      </c>
      <c r="E11" s="523"/>
      <c r="F11" s="523"/>
      <c r="G11" s="523"/>
      <c r="H11" s="523"/>
      <c r="I11" s="523"/>
      <c r="J11" s="523"/>
      <c r="K11" s="523"/>
      <c r="L11" s="523"/>
      <c r="M11" s="523"/>
      <c r="N11" s="523"/>
      <c r="O11" s="523"/>
      <c r="P11" s="523"/>
      <c r="Q11" s="523"/>
      <c r="R11" s="523"/>
      <c r="S11" s="523"/>
      <c r="T11" s="523"/>
      <c r="U11" s="523"/>
      <c r="V11" s="523"/>
      <c r="W11" s="523"/>
      <c r="X11" s="524"/>
      <c r="Y11" s="509" t="s">
        <v>27</v>
      </c>
      <c r="Z11" s="510"/>
      <c r="AA11" s="86">
        <v>23</v>
      </c>
      <c r="AB11" s="85" t="s">
        <v>80</v>
      </c>
      <c r="AC11" s="525">
        <v>2016</v>
      </c>
      <c r="AD11" s="526"/>
    </row>
    <row r="12" spans="1:48" x14ac:dyDescent="0.25">
      <c r="A12" s="84"/>
      <c r="B12" s="84"/>
      <c r="C12" s="84"/>
      <c r="D12" s="81"/>
      <c r="E12" s="81"/>
      <c r="F12" s="81"/>
      <c r="G12" s="81"/>
      <c r="H12" s="81"/>
      <c r="I12" s="81"/>
      <c r="J12" s="81"/>
      <c r="K12" s="81"/>
      <c r="L12" s="81"/>
      <c r="M12" s="81"/>
      <c r="N12" s="83"/>
      <c r="O12" s="83"/>
      <c r="P12" s="83"/>
      <c r="Q12" s="81"/>
      <c r="R12" s="81"/>
      <c r="S12" s="81"/>
      <c r="T12" s="81"/>
      <c r="U12" s="81"/>
      <c r="V12" s="81"/>
      <c r="W12" s="81"/>
      <c r="X12" s="81"/>
      <c r="Y12" s="69"/>
      <c r="Z12" s="69"/>
      <c r="AA12" s="82"/>
      <c r="AB12" s="82"/>
      <c r="AC12" s="81"/>
      <c r="AD12" s="81"/>
    </row>
    <row r="13" spans="1:48" x14ac:dyDescent="0.25">
      <c r="A13" s="517" t="s">
        <v>79</v>
      </c>
      <c r="B13" s="517"/>
      <c r="C13" s="517"/>
      <c r="D13" s="518" t="s">
        <v>78</v>
      </c>
      <c r="E13" s="518"/>
      <c r="F13" s="518"/>
      <c r="G13" s="518"/>
      <c r="H13" s="518"/>
      <c r="I13" s="518"/>
      <c r="J13" s="518"/>
      <c r="K13" s="518"/>
      <c r="L13" s="518"/>
      <c r="M13" s="518"/>
      <c r="N13" s="518"/>
      <c r="O13" s="518"/>
      <c r="P13" s="518"/>
      <c r="Q13" s="518"/>
      <c r="R13" s="518"/>
      <c r="S13" s="519" t="s">
        <v>77</v>
      </c>
      <c r="T13" s="519"/>
      <c r="U13" s="519"/>
      <c r="V13" s="519"/>
      <c r="W13" s="519"/>
      <c r="X13" s="519"/>
      <c r="Y13" s="519"/>
      <c r="Z13" s="519"/>
      <c r="AA13" s="519"/>
      <c r="AB13" s="519"/>
      <c r="AC13" s="519"/>
      <c r="AD13" s="520"/>
    </row>
    <row r="14" spans="1:48" x14ac:dyDescent="0.25">
      <c r="A14" s="80"/>
      <c r="B14" s="80"/>
      <c r="C14" s="80"/>
      <c r="D14" s="79"/>
      <c r="E14" s="79"/>
      <c r="F14" s="79"/>
      <c r="G14" s="79"/>
      <c r="H14" s="79"/>
      <c r="I14" s="79"/>
      <c r="J14" s="79"/>
      <c r="K14" s="79"/>
      <c r="L14" s="79"/>
      <c r="M14" s="79"/>
      <c r="N14" s="79"/>
      <c r="O14" s="79"/>
      <c r="P14" s="64"/>
      <c r="Q14" s="64"/>
      <c r="R14" s="79"/>
      <c r="S14" s="79"/>
      <c r="T14" s="79"/>
      <c r="U14" s="79"/>
      <c r="V14" s="79"/>
      <c r="W14" s="79"/>
      <c r="X14" s="79"/>
      <c r="Y14" s="79"/>
      <c r="Z14" s="79"/>
      <c r="AA14" s="79"/>
      <c r="AB14" s="79"/>
      <c r="AC14" s="79"/>
      <c r="AD14" s="79"/>
    </row>
    <row r="15" spans="1:48" x14ac:dyDescent="0.25">
      <c r="A15" s="512" t="s">
        <v>76</v>
      </c>
      <c r="B15" s="512"/>
      <c r="C15" s="512"/>
      <c r="D15" s="512"/>
      <c r="E15" s="512"/>
      <c r="F15" s="512"/>
      <c r="G15" s="513" t="s">
        <v>75</v>
      </c>
      <c r="H15" s="513"/>
      <c r="I15" s="513"/>
      <c r="J15" s="75" t="s">
        <v>62</v>
      </c>
      <c r="K15" s="500" t="s">
        <v>74</v>
      </c>
      <c r="L15" s="513"/>
      <c r="M15" s="513"/>
      <c r="N15" s="513"/>
      <c r="O15" s="76"/>
      <c r="P15" s="514" t="s">
        <v>73</v>
      </c>
      <c r="Q15" s="515"/>
      <c r="R15" s="515"/>
      <c r="S15" s="515"/>
      <c r="T15" s="75"/>
      <c r="U15" s="78"/>
      <c r="V15" s="78"/>
      <c r="W15" s="78"/>
      <c r="X15" s="78"/>
      <c r="Y15" s="78"/>
      <c r="Z15" s="78"/>
      <c r="AA15" s="78"/>
      <c r="AB15" s="78"/>
      <c r="AC15" s="78"/>
      <c r="AD15" s="78"/>
    </row>
    <row r="16" spans="1:48" x14ac:dyDescent="0.25">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row>
    <row r="17" spans="1:30" x14ac:dyDescent="0.25">
      <c r="A17" s="77" t="s">
        <v>72</v>
      </c>
      <c r="B17" s="77"/>
      <c r="C17" s="77"/>
      <c r="D17" s="77"/>
      <c r="E17" s="77"/>
      <c r="F17" s="513" t="s">
        <v>71</v>
      </c>
      <c r="G17" s="513"/>
      <c r="H17" s="513"/>
      <c r="I17" s="516"/>
      <c r="J17" s="76"/>
      <c r="K17" s="500" t="s">
        <v>70</v>
      </c>
      <c r="L17" s="501"/>
      <c r="M17" s="516"/>
      <c r="N17" s="75"/>
      <c r="O17" s="500" t="s">
        <v>69</v>
      </c>
      <c r="P17" s="501"/>
      <c r="Q17" s="516"/>
      <c r="R17" s="75" t="s">
        <v>62</v>
      </c>
      <c r="S17" s="500" t="s">
        <v>68</v>
      </c>
      <c r="T17" s="516"/>
      <c r="U17" s="75"/>
      <c r="V17" s="500" t="s">
        <v>67</v>
      </c>
      <c r="W17" s="501"/>
      <c r="X17" s="502"/>
      <c r="Y17" s="502"/>
      <c r="Z17" s="502"/>
      <c r="AA17" s="502"/>
      <c r="AB17" s="502"/>
      <c r="AC17" s="502"/>
      <c r="AD17" s="502"/>
    </row>
    <row r="18" spans="1:30" x14ac:dyDescent="0.25">
      <c r="A18" s="70"/>
      <c r="B18" s="70"/>
      <c r="C18" s="70"/>
      <c r="D18" s="70"/>
      <c r="E18" s="70"/>
      <c r="F18" s="70"/>
      <c r="G18" s="74"/>
      <c r="H18" s="74"/>
      <c r="I18" s="74"/>
      <c r="J18" s="57"/>
      <c r="K18" s="40"/>
      <c r="L18" s="72"/>
      <c r="M18" s="73"/>
      <c r="N18" s="72"/>
      <c r="O18" s="40"/>
      <c r="P18" s="72"/>
      <c r="Q18" s="73"/>
      <c r="R18" s="72"/>
      <c r="S18" s="40"/>
      <c r="T18" s="72"/>
      <c r="U18" s="72"/>
      <c r="V18" s="40"/>
      <c r="W18" s="72"/>
      <c r="X18" s="72"/>
      <c r="Y18" s="67"/>
      <c r="Z18" s="67"/>
      <c r="AA18" s="67"/>
      <c r="AB18" s="67"/>
      <c r="AC18" s="67"/>
      <c r="AD18" s="67"/>
    </row>
    <row r="19" spans="1:30" x14ac:dyDescent="0.25">
      <c r="A19" s="71" t="s">
        <v>66</v>
      </c>
      <c r="B19" s="70"/>
      <c r="C19" s="70"/>
      <c r="D19" s="70"/>
      <c r="E19" s="70"/>
      <c r="F19" s="70"/>
      <c r="G19" s="503" t="s">
        <v>65</v>
      </c>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row>
    <row r="20" spans="1:30" x14ac:dyDescent="0.25">
      <c r="A20" s="69"/>
      <c r="B20" s="68"/>
      <c r="C20" s="68"/>
      <c r="D20" s="68"/>
      <c r="E20" s="68"/>
      <c r="F20" s="68"/>
      <c r="G20" s="68"/>
      <c r="H20" s="68"/>
      <c r="I20" s="67"/>
      <c r="J20" s="67"/>
      <c r="K20" s="67"/>
      <c r="L20" s="67"/>
      <c r="M20" s="67"/>
      <c r="N20" s="67"/>
      <c r="O20" s="67"/>
      <c r="P20" s="67"/>
      <c r="Q20" s="67"/>
      <c r="R20" s="67"/>
      <c r="S20" s="67"/>
      <c r="T20" s="67"/>
      <c r="U20" s="67"/>
      <c r="V20" s="67"/>
      <c r="W20" s="67"/>
      <c r="X20" s="67"/>
      <c r="Y20" s="67"/>
      <c r="Z20" s="482"/>
      <c r="AA20" s="482"/>
      <c r="AB20" s="482"/>
      <c r="AC20" s="482"/>
      <c r="AD20" s="482"/>
    </row>
    <row r="21" spans="1:30" x14ac:dyDescent="0.25">
      <c r="A21" s="506" t="s">
        <v>64</v>
      </c>
      <c r="B21" s="506"/>
      <c r="C21" s="506"/>
      <c r="D21" s="506"/>
      <c r="E21" s="506"/>
      <c r="F21" s="506"/>
      <c r="G21" s="506"/>
      <c r="H21" s="506"/>
      <c r="I21" s="507" t="s">
        <v>63</v>
      </c>
      <c r="J21" s="508" t="s">
        <v>62</v>
      </c>
      <c r="K21" s="507" t="s">
        <v>61</v>
      </c>
      <c r="L21" s="508"/>
      <c r="M21" s="509" t="s">
        <v>60</v>
      </c>
      <c r="N21" s="507"/>
      <c r="O21" s="507"/>
      <c r="P21" s="510"/>
      <c r="Q21" s="511" t="s">
        <v>59</v>
      </c>
      <c r="R21" s="511"/>
      <c r="S21" s="511"/>
      <c r="T21" s="511"/>
      <c r="U21" s="511"/>
      <c r="V21" s="511"/>
      <c r="W21" s="511"/>
      <c r="X21" s="511"/>
      <c r="Y21" s="511"/>
      <c r="Z21" s="511"/>
      <c r="AA21" s="511"/>
      <c r="AB21" s="511"/>
      <c r="AC21" s="511"/>
      <c r="AD21" s="511"/>
    </row>
    <row r="22" spans="1:30" x14ac:dyDescent="0.25">
      <c r="A22" s="506"/>
      <c r="B22" s="506"/>
      <c r="C22" s="506"/>
      <c r="D22" s="506"/>
      <c r="E22" s="506"/>
      <c r="F22" s="506"/>
      <c r="G22" s="506"/>
      <c r="H22" s="506"/>
      <c r="I22" s="507"/>
      <c r="J22" s="508"/>
      <c r="K22" s="507"/>
      <c r="L22" s="508"/>
      <c r="M22" s="509"/>
      <c r="N22" s="507"/>
      <c r="O22" s="507"/>
      <c r="P22" s="510"/>
      <c r="Q22" s="511"/>
      <c r="R22" s="511"/>
      <c r="S22" s="511"/>
      <c r="T22" s="511"/>
      <c r="U22" s="511"/>
      <c r="V22" s="511"/>
      <c r="W22" s="511"/>
      <c r="X22" s="511"/>
      <c r="Y22" s="511"/>
      <c r="Z22" s="511"/>
      <c r="AA22" s="511"/>
      <c r="AB22" s="511"/>
      <c r="AC22" s="511"/>
      <c r="AD22" s="511"/>
    </row>
    <row r="23" spans="1:30" x14ac:dyDescent="0.25">
      <c r="A23" s="66"/>
      <c r="B23" s="66"/>
      <c r="C23" s="66"/>
      <c r="D23" s="66"/>
      <c r="E23" s="66"/>
      <c r="F23" s="66"/>
      <c r="G23" s="66"/>
      <c r="H23" s="66"/>
      <c r="I23" s="64"/>
      <c r="J23" s="65"/>
      <c r="K23" s="64"/>
      <c r="L23" s="65"/>
      <c r="M23" s="64"/>
      <c r="N23" s="64"/>
      <c r="O23" s="64"/>
      <c r="P23" s="64"/>
      <c r="Q23" s="63"/>
      <c r="R23" s="63"/>
      <c r="S23" s="63"/>
      <c r="T23" s="63"/>
      <c r="U23" s="63"/>
      <c r="V23" s="63"/>
      <c r="W23" s="63"/>
      <c r="X23" s="63"/>
      <c r="Y23" s="63"/>
      <c r="Z23" s="63"/>
      <c r="AA23" s="63"/>
      <c r="AB23" s="63"/>
      <c r="AC23" s="483"/>
      <c r="AD23" s="483"/>
    </row>
    <row r="24" spans="1:30" x14ac:dyDescent="0.25">
      <c r="A24" s="484" t="s">
        <v>58</v>
      </c>
      <c r="B24" s="485"/>
      <c r="C24" s="485"/>
      <c r="D24" s="485"/>
      <c r="E24" s="485"/>
      <c r="F24" s="485"/>
      <c r="G24" s="485"/>
      <c r="H24" s="485"/>
      <c r="I24" s="485"/>
      <c r="J24" s="485"/>
      <c r="K24" s="485"/>
      <c r="L24" s="485"/>
      <c r="M24" s="485"/>
      <c r="N24" s="486"/>
      <c r="O24" s="52"/>
      <c r="P24" s="484" t="s">
        <v>57</v>
      </c>
      <c r="Q24" s="485"/>
      <c r="R24" s="485"/>
      <c r="S24" s="485"/>
      <c r="T24" s="485"/>
      <c r="U24" s="485"/>
      <c r="V24" s="485"/>
      <c r="W24" s="485"/>
      <c r="X24" s="485"/>
      <c r="Y24" s="485"/>
      <c r="Z24" s="485"/>
      <c r="AA24" s="485"/>
      <c r="AB24" s="485"/>
      <c r="AC24" s="485"/>
      <c r="AD24" s="486"/>
    </row>
    <row r="25" spans="1:30" x14ac:dyDescent="0.25">
      <c r="A25" s="492" t="s">
        <v>56</v>
      </c>
      <c r="B25" s="493"/>
      <c r="C25" s="493"/>
      <c r="D25" s="493"/>
      <c r="E25" s="493"/>
      <c r="F25" s="493"/>
      <c r="G25" s="493"/>
      <c r="H25" s="493"/>
      <c r="I25" s="493"/>
      <c r="J25" s="493"/>
      <c r="K25" s="493"/>
      <c r="L25" s="493"/>
      <c r="M25" s="493"/>
      <c r="N25" s="494"/>
      <c r="O25" s="52"/>
      <c r="P25" s="62"/>
      <c r="Q25" s="52"/>
      <c r="R25" s="52"/>
      <c r="S25" s="52"/>
      <c r="T25" s="52"/>
      <c r="U25" s="52"/>
      <c r="V25" s="52"/>
      <c r="W25" s="52"/>
      <c r="X25" s="52"/>
      <c r="Y25" s="52"/>
      <c r="Z25" s="52"/>
      <c r="AA25" s="52"/>
      <c r="AB25" s="52"/>
      <c r="AC25" s="52"/>
      <c r="AD25" s="61"/>
    </row>
    <row r="26" spans="1:30" x14ac:dyDescent="0.25">
      <c r="A26" s="492"/>
      <c r="B26" s="493"/>
      <c r="C26" s="493"/>
      <c r="D26" s="493"/>
      <c r="E26" s="493"/>
      <c r="F26" s="493"/>
      <c r="G26" s="493"/>
      <c r="H26" s="493"/>
      <c r="I26" s="493"/>
      <c r="J26" s="493"/>
      <c r="K26" s="493"/>
      <c r="L26" s="493"/>
      <c r="M26" s="493"/>
      <c r="N26" s="494"/>
      <c r="O26" s="52"/>
      <c r="P26" s="39" t="s">
        <v>28</v>
      </c>
      <c r="Q26" s="59"/>
      <c r="R26" s="58"/>
      <c r="S26" s="498"/>
      <c r="T26" s="498"/>
      <c r="U26" s="498"/>
      <c r="V26" s="498"/>
      <c r="W26" s="498"/>
      <c r="X26" s="498"/>
      <c r="Y26" s="498"/>
      <c r="Z26" s="498"/>
      <c r="AA26" s="498"/>
      <c r="AB26" s="498"/>
      <c r="AC26" s="498"/>
      <c r="AD26" s="499"/>
    </row>
    <row r="27" spans="1:30" x14ac:dyDescent="0.25">
      <c r="A27" s="492"/>
      <c r="B27" s="493"/>
      <c r="C27" s="493"/>
      <c r="D27" s="493"/>
      <c r="E27" s="493"/>
      <c r="F27" s="493"/>
      <c r="G27" s="493"/>
      <c r="H27" s="493"/>
      <c r="I27" s="493"/>
      <c r="J27" s="493"/>
      <c r="K27" s="493"/>
      <c r="L27" s="493"/>
      <c r="M27" s="493"/>
      <c r="N27" s="494"/>
      <c r="O27" s="52"/>
      <c r="P27" s="37"/>
      <c r="Q27" s="40"/>
      <c r="R27" s="40"/>
      <c r="S27" s="40"/>
      <c r="T27" s="40"/>
      <c r="U27" s="40"/>
      <c r="V27" s="40"/>
      <c r="W27" s="40"/>
      <c r="X27" s="40"/>
      <c r="Y27" s="40"/>
      <c r="Z27" s="40"/>
      <c r="AA27" s="40"/>
      <c r="AB27" s="40"/>
      <c r="AC27" s="40"/>
      <c r="AD27" s="60"/>
    </row>
    <row r="28" spans="1:30" x14ac:dyDescent="0.25">
      <c r="A28" s="492"/>
      <c r="B28" s="493"/>
      <c r="C28" s="493"/>
      <c r="D28" s="493"/>
      <c r="E28" s="493"/>
      <c r="F28" s="493"/>
      <c r="G28" s="493"/>
      <c r="H28" s="493"/>
      <c r="I28" s="493"/>
      <c r="J28" s="493"/>
      <c r="K28" s="493"/>
      <c r="L28" s="493"/>
      <c r="M28" s="493"/>
      <c r="N28" s="494"/>
      <c r="O28" s="52"/>
      <c r="P28" s="39" t="s">
        <v>29</v>
      </c>
      <c r="Q28" s="59"/>
      <c r="R28" s="58"/>
      <c r="S28" s="480" t="s">
        <v>49</v>
      </c>
      <c r="T28" s="480"/>
      <c r="U28" s="480"/>
      <c r="V28" s="480"/>
      <c r="W28" s="480"/>
      <c r="X28" s="480"/>
      <c r="Y28" s="480"/>
      <c r="Z28" s="480"/>
      <c r="AA28" s="480"/>
      <c r="AB28" s="480"/>
      <c r="AC28" s="480"/>
      <c r="AD28" s="481"/>
    </row>
    <row r="29" spans="1:30" x14ac:dyDescent="0.25">
      <c r="A29" s="492"/>
      <c r="B29" s="493"/>
      <c r="C29" s="493"/>
      <c r="D29" s="493"/>
      <c r="E29" s="493"/>
      <c r="F29" s="493"/>
      <c r="G29" s="493"/>
      <c r="H29" s="493"/>
      <c r="I29" s="493"/>
      <c r="J29" s="493"/>
      <c r="K29" s="493"/>
      <c r="L29" s="493"/>
      <c r="M29" s="493"/>
      <c r="N29" s="494"/>
      <c r="O29" s="52"/>
      <c r="P29" s="37"/>
      <c r="Q29" s="40"/>
      <c r="R29" s="40"/>
      <c r="S29" s="57"/>
      <c r="T29" s="57"/>
      <c r="U29" s="57"/>
      <c r="V29" s="57"/>
      <c r="W29" s="57"/>
      <c r="X29" s="57"/>
      <c r="Y29" s="57"/>
      <c r="Z29" s="57"/>
      <c r="AA29" s="57"/>
      <c r="AB29" s="57"/>
      <c r="AC29" s="57"/>
      <c r="AD29" s="56"/>
    </row>
    <row r="30" spans="1:30" x14ac:dyDescent="0.25">
      <c r="A30" s="492"/>
      <c r="B30" s="493"/>
      <c r="C30" s="493"/>
      <c r="D30" s="493"/>
      <c r="E30" s="493"/>
      <c r="F30" s="493"/>
      <c r="G30" s="493"/>
      <c r="H30" s="493"/>
      <c r="I30" s="493"/>
      <c r="J30" s="493"/>
      <c r="K30" s="493"/>
      <c r="L30" s="493"/>
      <c r="M30" s="493"/>
      <c r="N30" s="494"/>
      <c r="O30" s="52"/>
      <c r="P30" s="39" t="s">
        <v>30</v>
      </c>
      <c r="Q30" s="32"/>
      <c r="R30" s="29"/>
      <c r="S30" s="480" t="s">
        <v>47</v>
      </c>
      <c r="T30" s="480"/>
      <c r="U30" s="480"/>
      <c r="V30" s="480"/>
      <c r="W30" s="480"/>
      <c r="X30" s="480"/>
      <c r="Y30" s="480"/>
      <c r="Z30" s="480"/>
      <c r="AA30" s="480"/>
      <c r="AB30" s="480"/>
      <c r="AC30" s="480"/>
      <c r="AD30" s="481"/>
    </row>
    <row r="31" spans="1:30" x14ac:dyDescent="0.25">
      <c r="A31" s="492"/>
      <c r="B31" s="493"/>
      <c r="C31" s="493"/>
      <c r="D31" s="493"/>
      <c r="E31" s="493"/>
      <c r="F31" s="493"/>
      <c r="G31" s="493"/>
      <c r="H31" s="493"/>
      <c r="I31" s="493"/>
      <c r="J31" s="493"/>
      <c r="K31" s="493"/>
      <c r="L31" s="493"/>
      <c r="M31" s="493"/>
      <c r="N31" s="494"/>
      <c r="O31" s="52"/>
      <c r="P31" s="55"/>
      <c r="Q31" s="54"/>
      <c r="R31" s="54"/>
      <c r="S31" s="54"/>
      <c r="T31" s="54"/>
      <c r="U31" s="54"/>
      <c r="V31" s="54"/>
      <c r="W31" s="54"/>
      <c r="X31" s="54"/>
      <c r="Y31" s="54"/>
      <c r="Z31" s="54"/>
      <c r="AA31" s="54"/>
      <c r="AB31" s="54"/>
      <c r="AC31" s="54"/>
      <c r="AD31" s="53"/>
    </row>
    <row r="32" spans="1:30" ht="27.75" customHeight="1" x14ac:dyDescent="0.25">
      <c r="A32" s="492"/>
      <c r="B32" s="493"/>
      <c r="C32" s="493"/>
      <c r="D32" s="493"/>
      <c r="E32" s="493"/>
      <c r="F32" s="493"/>
      <c r="G32" s="493"/>
      <c r="H32" s="493"/>
      <c r="I32" s="493"/>
      <c r="J32" s="493"/>
      <c r="K32" s="493"/>
      <c r="L32" s="493"/>
      <c r="M32" s="493"/>
      <c r="N32" s="494"/>
      <c r="O32" s="52"/>
      <c r="P32" s="52"/>
      <c r="Q32" s="52"/>
      <c r="R32" s="52"/>
      <c r="S32" s="52"/>
      <c r="T32" s="52"/>
      <c r="U32" s="52"/>
      <c r="V32" s="52"/>
      <c r="W32" s="52"/>
      <c r="X32" s="52"/>
      <c r="Y32" s="52"/>
      <c r="Z32" s="52"/>
      <c r="AA32" s="52"/>
      <c r="AB32" s="52"/>
      <c r="AC32" s="52"/>
      <c r="AD32" s="52"/>
    </row>
    <row r="33" spans="1:30" ht="27.75" customHeight="1" x14ac:dyDescent="0.25">
      <c r="A33" s="492"/>
      <c r="B33" s="493"/>
      <c r="C33" s="493"/>
      <c r="D33" s="493"/>
      <c r="E33" s="493"/>
      <c r="F33" s="493"/>
      <c r="G33" s="493"/>
      <c r="H33" s="493"/>
      <c r="I33" s="493"/>
      <c r="J33" s="493"/>
      <c r="K33" s="493"/>
      <c r="L33" s="493"/>
      <c r="M33" s="493"/>
      <c r="N33" s="494"/>
      <c r="O33" s="52"/>
      <c r="P33" s="52"/>
      <c r="Q33" s="52"/>
      <c r="R33" s="52"/>
      <c r="S33" s="52"/>
      <c r="T33" s="52"/>
      <c r="U33" s="52"/>
      <c r="V33" s="52"/>
      <c r="W33" s="52"/>
      <c r="X33" s="52"/>
      <c r="Y33" s="52"/>
      <c r="Z33" s="52"/>
      <c r="AA33" s="52"/>
      <c r="AB33" s="52"/>
      <c r="AC33" s="52"/>
      <c r="AD33" s="52"/>
    </row>
    <row r="34" spans="1:30" ht="23.25" customHeight="1" x14ac:dyDescent="0.25">
      <c r="A34" s="495"/>
      <c r="B34" s="496"/>
      <c r="C34" s="496"/>
      <c r="D34" s="496"/>
      <c r="E34" s="496"/>
      <c r="F34" s="496"/>
      <c r="G34" s="496"/>
      <c r="H34" s="496"/>
      <c r="I34" s="496"/>
      <c r="J34" s="496"/>
      <c r="K34" s="496"/>
      <c r="L34" s="496"/>
      <c r="M34" s="496"/>
      <c r="N34" s="497"/>
      <c r="O34" s="52"/>
      <c r="P34" s="52"/>
      <c r="Q34" s="52"/>
      <c r="R34" s="52"/>
      <c r="S34" s="52"/>
      <c r="T34" s="52"/>
      <c r="U34" s="52"/>
      <c r="V34" s="52"/>
      <c r="W34" s="52"/>
      <c r="X34" s="52"/>
      <c r="Y34" s="52"/>
      <c r="Z34" s="52"/>
      <c r="AA34" s="52"/>
      <c r="AB34" s="52"/>
      <c r="AC34" s="52"/>
      <c r="AD34" s="52"/>
    </row>
    <row r="35" spans="1:30" x14ac:dyDescent="0.25">
      <c r="A35" s="51"/>
      <c r="B35" s="51"/>
      <c r="C35" s="51"/>
      <c r="D35" s="51"/>
      <c r="E35" s="51"/>
      <c r="F35" s="51"/>
      <c r="G35" s="51"/>
      <c r="H35" s="51"/>
      <c r="I35" s="51"/>
      <c r="J35" s="51"/>
      <c r="K35" s="51"/>
      <c r="L35" s="51"/>
      <c r="M35" s="51"/>
      <c r="N35" s="51"/>
      <c r="O35" s="51"/>
      <c r="P35" s="51"/>
      <c r="Q35" s="51"/>
      <c r="R35" s="24"/>
      <c r="S35" s="24"/>
      <c r="T35" s="35"/>
      <c r="U35" s="35"/>
      <c r="V35" s="35"/>
      <c r="W35" s="35"/>
      <c r="X35" s="35"/>
      <c r="Y35" s="35"/>
      <c r="Z35" s="35"/>
      <c r="AA35" s="35"/>
      <c r="AB35" s="35"/>
      <c r="AC35" s="35"/>
      <c r="AD35" s="35"/>
    </row>
    <row r="36" spans="1:30" x14ac:dyDescent="0.25">
      <c r="A36" s="491" t="s">
        <v>55</v>
      </c>
      <c r="B36" s="491"/>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row>
    <row r="37" spans="1:30" x14ac:dyDescent="0.25">
      <c r="A37" s="50" t="s">
        <v>54</v>
      </c>
      <c r="B37" s="47"/>
      <c r="C37" s="47"/>
      <c r="D37" s="487" t="s">
        <v>53</v>
      </c>
      <c r="E37" s="488"/>
      <c r="F37" s="488"/>
      <c r="G37" s="488"/>
      <c r="H37" s="488"/>
      <c r="I37" s="488"/>
      <c r="J37" s="488"/>
      <c r="K37" s="488"/>
      <c r="L37" s="488"/>
      <c r="M37" s="488"/>
      <c r="N37" s="488"/>
      <c r="O37" s="488"/>
      <c r="P37" s="47"/>
      <c r="Q37" s="489" t="s">
        <v>27</v>
      </c>
      <c r="R37" s="489"/>
      <c r="S37" s="490">
        <v>23</v>
      </c>
      <c r="T37" s="490"/>
      <c r="U37" s="490">
        <v>11</v>
      </c>
      <c r="V37" s="490"/>
      <c r="W37" s="490">
        <v>2016</v>
      </c>
      <c r="X37" s="490"/>
      <c r="Y37" s="490"/>
      <c r="Z37" s="47"/>
      <c r="AA37" s="47"/>
      <c r="AB37" s="47"/>
      <c r="AC37" s="47"/>
      <c r="AD37" s="47"/>
    </row>
    <row r="38" spans="1:30" x14ac:dyDescent="0.25">
      <c r="A38" s="50"/>
      <c r="B38" s="47"/>
      <c r="C38" s="47"/>
      <c r="D38" s="47"/>
      <c r="E38" s="47"/>
      <c r="F38" s="47"/>
      <c r="G38" s="47"/>
      <c r="H38" s="47"/>
      <c r="I38" s="49"/>
      <c r="J38" s="47"/>
      <c r="K38" s="49"/>
      <c r="L38" s="47"/>
      <c r="M38" s="47"/>
      <c r="N38" s="47"/>
      <c r="O38" s="47"/>
      <c r="P38" s="47"/>
      <c r="Q38" s="47"/>
      <c r="R38" s="47"/>
      <c r="S38" s="48"/>
      <c r="T38" s="48"/>
      <c r="U38" s="48"/>
      <c r="V38" s="48"/>
      <c r="W38" s="48"/>
      <c r="X38" s="48"/>
      <c r="Y38" s="48"/>
      <c r="Z38" s="47"/>
      <c r="AA38" s="47"/>
      <c r="AB38" s="47"/>
      <c r="AC38" s="47"/>
      <c r="AD38" s="47"/>
    </row>
    <row r="39" spans="1:30" x14ac:dyDescent="0.2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0" ht="24" customHeight="1" x14ac:dyDescent="0.25">
      <c r="A40" s="46" t="s">
        <v>52</v>
      </c>
      <c r="B40" s="45"/>
      <c r="C40" s="482"/>
      <c r="D40" s="482"/>
      <c r="E40" s="482"/>
      <c r="F40" s="482"/>
      <c r="G40" s="482"/>
      <c r="H40" s="482"/>
      <c r="I40" s="482"/>
      <c r="J40" s="482"/>
      <c r="K40" s="482"/>
      <c r="L40" s="482"/>
      <c r="M40" s="482"/>
      <c r="N40" s="482"/>
      <c r="O40" s="44"/>
      <c r="Q40" s="476" t="s">
        <v>51</v>
      </c>
      <c r="R40" s="477"/>
      <c r="S40" s="477"/>
      <c r="T40" s="477"/>
      <c r="U40" s="477"/>
      <c r="V40" s="477"/>
      <c r="W40" s="477"/>
      <c r="X40" s="477"/>
      <c r="Y40" s="477"/>
      <c r="Z40" s="477"/>
      <c r="AA40" s="477"/>
      <c r="AB40" s="477"/>
      <c r="AC40" s="477"/>
      <c r="AD40" s="478"/>
    </row>
    <row r="41" spans="1:30" ht="21.75" customHeight="1" x14ac:dyDescent="0.25">
      <c r="A41" s="37"/>
      <c r="B41" s="35"/>
      <c r="C41" s="40"/>
      <c r="D41" s="40"/>
      <c r="E41" s="40"/>
      <c r="F41" s="40"/>
      <c r="G41" s="40"/>
      <c r="H41" s="35"/>
      <c r="I41" s="35"/>
      <c r="J41" s="35"/>
      <c r="K41" s="35"/>
      <c r="L41" s="35"/>
      <c r="M41" s="35"/>
      <c r="N41" s="35"/>
      <c r="O41" s="31"/>
      <c r="Q41" s="30" t="s">
        <v>28</v>
      </c>
      <c r="R41" s="24"/>
      <c r="S41" s="43"/>
      <c r="T41" s="42"/>
      <c r="U41" s="42"/>
      <c r="V41" s="42"/>
      <c r="W41" s="42"/>
      <c r="X41" s="42"/>
      <c r="Y41" s="42"/>
      <c r="Z41" s="42"/>
      <c r="AA41" s="42"/>
      <c r="AB41" s="42"/>
      <c r="AC41" s="42"/>
      <c r="AD41" s="41"/>
    </row>
    <row r="42" spans="1:30" ht="20.25" customHeight="1" x14ac:dyDescent="0.25">
      <c r="A42" s="39" t="s">
        <v>50</v>
      </c>
      <c r="B42" s="24"/>
      <c r="C42" s="40"/>
      <c r="D42" s="24"/>
      <c r="E42" s="479"/>
      <c r="F42" s="479"/>
      <c r="G42" s="479"/>
      <c r="H42" s="479"/>
      <c r="I42" s="479"/>
      <c r="J42" s="479"/>
      <c r="K42" s="479"/>
      <c r="L42" s="479"/>
      <c r="M42" s="479"/>
      <c r="N42" s="479"/>
      <c r="O42" s="31"/>
      <c r="Q42" s="39" t="s">
        <v>29</v>
      </c>
      <c r="R42" s="38"/>
      <c r="S42" s="480" t="s">
        <v>49</v>
      </c>
      <c r="T42" s="480"/>
      <c r="U42" s="480"/>
      <c r="V42" s="480"/>
      <c r="W42" s="480"/>
      <c r="X42" s="480"/>
      <c r="Y42" s="480"/>
      <c r="Z42" s="480"/>
      <c r="AA42" s="480"/>
      <c r="AB42" s="480"/>
      <c r="AC42" s="480"/>
      <c r="AD42" s="481"/>
    </row>
    <row r="43" spans="1:30" x14ac:dyDescent="0.25">
      <c r="A43" s="37"/>
      <c r="B43" s="35"/>
      <c r="C43" s="36"/>
      <c r="D43" s="36"/>
      <c r="E43" s="36"/>
      <c r="F43" s="35"/>
      <c r="G43" s="35"/>
      <c r="H43" s="35"/>
      <c r="I43" s="35"/>
      <c r="J43" s="35"/>
      <c r="K43" s="35"/>
      <c r="L43" s="35"/>
      <c r="M43" s="35"/>
      <c r="N43" s="35"/>
      <c r="O43" s="31"/>
      <c r="Q43" s="34"/>
      <c r="R43" s="24"/>
      <c r="S43" s="24"/>
      <c r="T43" s="24"/>
      <c r="U43" s="24"/>
      <c r="V43" s="24"/>
      <c r="W43" s="24"/>
      <c r="X43" s="24"/>
      <c r="Y43" s="24"/>
      <c r="Z43" s="24"/>
      <c r="AA43" s="24"/>
      <c r="AB43" s="24"/>
      <c r="AC43" s="24"/>
      <c r="AD43" s="33"/>
    </row>
    <row r="44" spans="1:30" x14ac:dyDescent="0.25">
      <c r="A44" s="30" t="s">
        <v>48</v>
      </c>
      <c r="B44" s="24"/>
      <c r="C44" s="24"/>
      <c r="D44" s="32"/>
      <c r="E44" s="32"/>
      <c r="F44" s="32"/>
      <c r="G44" s="32"/>
      <c r="H44" s="32"/>
      <c r="I44" s="480"/>
      <c r="J44" s="480"/>
      <c r="K44" s="480"/>
      <c r="L44" s="480"/>
      <c r="M44" s="480"/>
      <c r="N44" s="480"/>
      <c r="O44" s="31"/>
      <c r="Q44" s="30" t="s">
        <v>30</v>
      </c>
      <c r="R44" s="24"/>
      <c r="S44" s="480" t="s">
        <v>47</v>
      </c>
      <c r="T44" s="480"/>
      <c r="U44" s="480"/>
      <c r="V44" s="480"/>
      <c r="W44" s="480"/>
      <c r="X44" s="480"/>
      <c r="Y44" s="480"/>
      <c r="Z44" s="480"/>
      <c r="AA44" s="480"/>
      <c r="AB44" s="480"/>
      <c r="AC44" s="480"/>
      <c r="AD44" s="481"/>
    </row>
    <row r="45" spans="1:30" x14ac:dyDescent="0.25">
      <c r="A45" s="28"/>
      <c r="B45" s="27"/>
      <c r="C45" s="27"/>
      <c r="D45" s="27"/>
      <c r="E45" s="27"/>
      <c r="F45" s="29"/>
      <c r="G45" s="29"/>
      <c r="H45" s="27"/>
      <c r="I45" s="27"/>
      <c r="J45" s="27"/>
      <c r="K45" s="27"/>
      <c r="L45" s="27"/>
      <c r="M45" s="27"/>
      <c r="N45" s="27"/>
      <c r="O45" s="26"/>
      <c r="Q45" s="28"/>
      <c r="R45" s="27"/>
      <c r="S45" s="27"/>
      <c r="T45" s="27"/>
      <c r="U45" s="27"/>
      <c r="V45" s="27"/>
      <c r="W45" s="27"/>
      <c r="X45" s="27"/>
      <c r="Y45" s="27"/>
      <c r="Z45" s="27"/>
      <c r="AA45" s="27"/>
      <c r="AB45" s="27"/>
      <c r="AC45" s="27"/>
      <c r="AD45" s="26"/>
    </row>
    <row r="46" spans="1:30" x14ac:dyDescent="0.25">
      <c r="A46" s="25"/>
      <c r="B46" s="25"/>
      <c r="C46" s="25"/>
      <c r="D46" s="25"/>
      <c r="E46" s="25"/>
      <c r="F46" s="25"/>
      <c r="G46" s="25"/>
      <c r="H46" s="25"/>
      <c r="I46" s="25"/>
      <c r="J46" s="25"/>
      <c r="K46" s="25"/>
      <c r="L46" s="24"/>
      <c r="M46" s="24"/>
      <c r="N46" s="24"/>
      <c r="O46" s="24"/>
      <c r="P46" s="24"/>
      <c r="Q46" s="24"/>
      <c r="R46" s="24"/>
      <c r="S46" s="24"/>
      <c r="T46" s="24"/>
      <c r="U46" s="24"/>
      <c r="V46" s="24"/>
      <c r="W46" s="24"/>
      <c r="X46" s="24"/>
      <c r="Y46" s="24"/>
      <c r="Z46" s="24"/>
      <c r="AA46" s="24"/>
      <c r="AB46" s="24"/>
      <c r="AC46" s="24"/>
      <c r="AD46" s="24"/>
    </row>
  </sheetData>
  <mergeCells count="47">
    <mergeCell ref="A13:C13"/>
    <mergeCell ref="D13:R13"/>
    <mergeCell ref="S13:AD13"/>
    <mergeCell ref="AA8:AC8"/>
    <mergeCell ref="A11:C11"/>
    <mergeCell ref="D11:X11"/>
    <mergeCell ref="Y11:Z11"/>
    <mergeCell ref="AC11:AD11"/>
    <mergeCell ref="A15:F15"/>
    <mergeCell ref="G15:I15"/>
    <mergeCell ref="K15:N15"/>
    <mergeCell ref="P15:S15"/>
    <mergeCell ref="F17:I17"/>
    <mergeCell ref="K17:M17"/>
    <mergeCell ref="O17:Q17"/>
    <mergeCell ref="S17:T17"/>
    <mergeCell ref="V17:W17"/>
    <mergeCell ref="X17:AD17"/>
    <mergeCell ref="G19:AD19"/>
    <mergeCell ref="Z20:AD20"/>
    <mergeCell ref="A21:H22"/>
    <mergeCell ref="I21:I22"/>
    <mergeCell ref="J21:J22"/>
    <mergeCell ref="K21:K22"/>
    <mergeCell ref="L21:L22"/>
    <mergeCell ref="M21:P22"/>
    <mergeCell ref="Q21:AD21"/>
    <mergeCell ref="Q22:AD22"/>
    <mergeCell ref="AC23:AD23"/>
    <mergeCell ref="A24:N24"/>
    <mergeCell ref="P24:AD24"/>
    <mergeCell ref="D37:O37"/>
    <mergeCell ref="Q37:R37"/>
    <mergeCell ref="S37:T37"/>
    <mergeCell ref="U37:V37"/>
    <mergeCell ref="W37:Y37"/>
    <mergeCell ref="A36:AD36"/>
    <mergeCell ref="A25:N34"/>
    <mergeCell ref="S26:AD26"/>
    <mergeCell ref="S28:AD28"/>
    <mergeCell ref="S30:AD30"/>
    <mergeCell ref="Q40:AD40"/>
    <mergeCell ref="E42:N42"/>
    <mergeCell ref="S42:AD42"/>
    <mergeCell ref="I44:N44"/>
    <mergeCell ref="S44:AD44"/>
    <mergeCell ref="C40:N40"/>
  </mergeCells>
  <dataValidations count="3">
    <dataValidation type="list" allowBlank="1" showInputMessage="1" showErrorMessage="1" sqref="Q21:AD21">
      <formula1>$AV$1</formula1>
    </dataValidation>
    <dataValidation type="list" allowBlank="1" showInputMessage="1" showErrorMessage="1" sqref="Q983046:AD983047 Q65542:AD65543 Q131078:AD131079 Q196614:AD196615 Q262150:AD262151 Q327686:AD327687 Q393222:AD393223 Q458758:AD458759 Q524294:AD524295 Q589830:AD589831 Q655366:AD655367 Q720902:AD720903 Q786438:AD786439 Q851974:AD851975 Q917510:AD917511 Q22:AD22">
      <formula1>$AV$1:$AV$12</formula1>
    </dataValidation>
    <dataValidation type="list" allowBlank="1" showInputMessage="1" showErrorMessage="1" sqref="Q23:AC23 Q65544:AC65544 Q131080:AC131080 Q196616:AC196616 Q262152:AC262152 Q327688:AC327688 Q393224:AC393224 Q458760:AC458760 Q524296:AC524296 Q589832:AC589832 Q655368:AC655368 Q720904:AC720904 Q786440:AC786440 Q851976:AC851976 Q917512:AC917512 Q983048:AC983048">
      <formula1>$AV$1:$AV$15</formula1>
    </dataValidation>
  </dataValidations>
  <pageMargins left="0.35433070866141736" right="0.15748031496062992" top="0.74803149606299213" bottom="0.74803149606299213" header="0.47244094488188981"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DE RIESGOS CORRUPCIÓN</vt:lpstr>
      <vt:lpstr>GUIA DILIGENCIAMIENTO</vt:lpstr>
      <vt:lpstr>CONTROL DOCUMENTOS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Humberto Parra</dc:creator>
  <cp:lastModifiedBy>Yuly Milena Gomez Romero</cp:lastModifiedBy>
  <cp:lastPrinted>2016-11-24T20:34:56Z</cp:lastPrinted>
  <dcterms:created xsi:type="dcterms:W3CDTF">2016-10-28T13:56:30Z</dcterms:created>
  <dcterms:modified xsi:type="dcterms:W3CDTF">2017-06-22T23:25:52Z</dcterms:modified>
</cp:coreProperties>
</file>